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EC\Circuit Cars\"/>
    </mc:Choice>
  </mc:AlternateContent>
  <bookViews>
    <workbookView xWindow="0" yWindow="0" windowWidth="23040" windowHeight="9192" tabRatio="822"/>
  </bookViews>
  <sheets>
    <sheet name="Reg Overall" sheetId="7" r:id="rId1"/>
    <sheet name="Reg Class" sheetId="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48" i="7" l="1"/>
  <c r="AF48" i="7"/>
  <c r="AE48" i="7"/>
  <c r="AD48" i="7"/>
  <c r="AC48" i="7"/>
  <c r="AG42" i="7"/>
  <c r="AF42" i="7"/>
  <c r="AE42" i="7"/>
  <c r="AD42" i="7"/>
  <c r="AC42" i="7"/>
  <c r="AG40" i="7"/>
  <c r="AF40" i="7"/>
  <c r="AE40" i="7"/>
  <c r="AD40" i="7"/>
  <c r="AH40" i="7" s="1"/>
  <c r="AC40" i="7"/>
  <c r="AG39" i="7"/>
  <c r="AF39" i="7"/>
  <c r="AE39" i="7"/>
  <c r="AD39" i="7"/>
  <c r="AC39" i="7"/>
  <c r="AG34" i="7"/>
  <c r="AF34" i="7"/>
  <c r="AE34" i="7"/>
  <c r="AD34" i="7"/>
  <c r="AC34" i="7"/>
  <c r="AG31" i="7"/>
  <c r="AF31" i="7"/>
  <c r="AE31" i="7"/>
  <c r="AD31" i="7"/>
  <c r="AC31" i="7"/>
  <c r="AG30" i="7"/>
  <c r="AF30" i="7"/>
  <c r="AE30" i="7"/>
  <c r="AD30" i="7"/>
  <c r="AC30" i="7"/>
  <c r="AG22" i="7"/>
  <c r="AF22" i="7"/>
  <c r="AE22" i="7"/>
  <c r="AD22" i="7"/>
  <c r="AC22" i="7"/>
  <c r="AG20" i="7"/>
  <c r="AF20" i="7"/>
  <c r="AE20" i="7"/>
  <c r="AD20" i="7"/>
  <c r="AC20" i="7"/>
  <c r="AG8" i="7"/>
  <c r="AF8" i="7"/>
  <c r="AE8" i="7"/>
  <c r="AD8" i="7"/>
  <c r="AC8" i="7"/>
  <c r="AG59" i="7"/>
  <c r="AF59" i="7"/>
  <c r="AE59" i="7"/>
  <c r="AD59" i="7"/>
  <c r="AH59" i="7" s="1"/>
  <c r="AC59" i="7"/>
  <c r="AG55" i="7"/>
  <c r="AF55" i="7"/>
  <c r="AE55" i="7"/>
  <c r="AD55" i="7"/>
  <c r="AC55" i="7"/>
  <c r="AG54" i="7"/>
  <c r="AF54" i="7"/>
  <c r="AE54" i="7"/>
  <c r="AD54" i="7"/>
  <c r="AC54" i="7"/>
  <c r="AG32" i="7"/>
  <c r="AF32" i="7"/>
  <c r="AE32" i="7"/>
  <c r="AD32" i="7"/>
  <c r="AC32" i="7"/>
  <c r="AG45" i="7"/>
  <c r="AF45" i="7"/>
  <c r="AE45" i="7"/>
  <c r="AD45" i="7"/>
  <c r="AC45" i="7"/>
  <c r="AG37" i="7"/>
  <c r="AF37" i="7"/>
  <c r="AE37" i="7"/>
  <c r="AD37" i="7"/>
  <c r="AC37" i="7"/>
  <c r="AG11" i="7"/>
  <c r="AF11" i="7"/>
  <c r="AE11" i="7"/>
  <c r="AD11" i="7"/>
  <c r="AC11" i="7"/>
  <c r="AG9" i="7"/>
  <c r="AF9" i="7"/>
  <c r="AE9" i="7"/>
  <c r="AD9" i="7"/>
  <c r="AC9" i="7"/>
  <c r="AG61" i="7"/>
  <c r="AF61" i="7"/>
  <c r="AE61" i="7"/>
  <c r="AD61" i="7"/>
  <c r="AH61" i="7" s="1"/>
  <c r="AC61" i="7"/>
  <c r="AG60" i="7"/>
  <c r="AF60" i="7"/>
  <c r="AE60" i="7"/>
  <c r="AD60" i="7"/>
  <c r="AC60" i="7"/>
  <c r="AG52" i="7"/>
  <c r="AF52" i="7"/>
  <c r="AE52" i="7"/>
  <c r="AD52" i="7"/>
  <c r="AC52" i="7"/>
  <c r="AG50" i="7"/>
  <c r="AF50" i="7"/>
  <c r="AE50" i="7"/>
  <c r="AD50" i="7"/>
  <c r="AC50" i="7"/>
  <c r="AG36" i="7"/>
  <c r="AF36" i="7"/>
  <c r="AE36" i="7"/>
  <c r="AD36" i="7"/>
  <c r="AC36" i="7"/>
  <c r="AG21" i="7"/>
  <c r="AF21" i="7"/>
  <c r="AE21" i="7"/>
  <c r="AD21" i="7"/>
  <c r="AC21" i="7"/>
  <c r="AG7" i="7"/>
  <c r="AF7" i="7"/>
  <c r="AE7" i="7"/>
  <c r="AD7" i="7"/>
  <c r="AC7" i="7"/>
  <c r="AG6" i="7"/>
  <c r="AF6" i="7"/>
  <c r="AE6" i="7"/>
  <c r="AD6" i="7"/>
  <c r="AC6" i="7"/>
  <c r="AG63" i="7"/>
  <c r="AF63" i="7"/>
  <c r="AE63" i="7"/>
  <c r="AD63" i="7"/>
  <c r="AH63" i="7" s="1"/>
  <c r="AC63" i="7"/>
  <c r="AG58" i="7"/>
  <c r="AF58" i="7"/>
  <c r="AE58" i="7"/>
  <c r="AD58" i="7"/>
  <c r="AC58" i="7"/>
  <c r="AG57" i="7"/>
  <c r="AF57" i="7"/>
  <c r="AE57" i="7"/>
  <c r="AD57" i="7"/>
  <c r="AC57" i="7"/>
  <c r="AG53" i="7"/>
  <c r="AF53" i="7"/>
  <c r="AE53" i="7"/>
  <c r="AD53" i="7"/>
  <c r="AC53" i="7"/>
  <c r="AG47" i="7"/>
  <c r="AF47" i="7"/>
  <c r="AE47" i="7"/>
  <c r="AD47" i="7"/>
  <c r="AC47" i="7"/>
  <c r="AG35" i="7"/>
  <c r="AF35" i="7"/>
  <c r="AE35" i="7"/>
  <c r="AD35" i="7"/>
  <c r="AC35" i="7"/>
  <c r="AG33" i="7"/>
  <c r="AF33" i="7"/>
  <c r="AE33" i="7"/>
  <c r="AD33" i="7"/>
  <c r="AC33" i="7"/>
  <c r="AG28" i="7"/>
  <c r="AF28" i="7"/>
  <c r="AE28" i="7"/>
  <c r="AD28" i="7"/>
  <c r="AC28" i="7"/>
  <c r="AG25" i="7"/>
  <c r="AF25" i="7"/>
  <c r="AE25" i="7"/>
  <c r="AD25" i="7"/>
  <c r="AC25" i="7"/>
  <c r="AG13" i="7"/>
  <c r="AF13" i="7"/>
  <c r="AE13" i="7"/>
  <c r="AD13" i="7"/>
  <c r="AC13" i="7"/>
  <c r="AG12" i="7"/>
  <c r="AF12" i="7"/>
  <c r="AE12" i="7"/>
  <c r="AD12" i="7"/>
  <c r="AC12" i="7"/>
  <c r="AG62" i="7"/>
  <c r="AF62" i="7"/>
  <c r="AE62" i="7"/>
  <c r="AD62" i="7"/>
  <c r="AC62" i="7"/>
  <c r="AG56" i="7"/>
  <c r="AF56" i="7"/>
  <c r="AE56" i="7"/>
  <c r="AD56" i="7"/>
  <c r="AC56" i="7"/>
  <c r="AG51" i="7"/>
  <c r="AF51" i="7"/>
  <c r="AE51" i="7"/>
  <c r="AD51" i="7"/>
  <c r="AC51" i="7"/>
  <c r="AG49" i="7"/>
  <c r="AF49" i="7"/>
  <c r="AE49" i="7"/>
  <c r="AD49" i="7"/>
  <c r="AC49" i="7"/>
  <c r="AG44" i="7"/>
  <c r="AF44" i="7"/>
  <c r="AE44" i="7"/>
  <c r="AD44" i="7"/>
  <c r="AC44" i="7"/>
  <c r="AG41" i="7"/>
  <c r="AF41" i="7"/>
  <c r="AE41" i="7"/>
  <c r="AD41" i="7"/>
  <c r="AH41" i="7" s="1"/>
  <c r="AC41" i="7"/>
  <c r="AG38" i="7"/>
  <c r="AF38" i="7"/>
  <c r="AE38" i="7"/>
  <c r="AD38" i="7"/>
  <c r="AC38" i="7"/>
  <c r="AG27" i="7"/>
  <c r="AF27" i="7"/>
  <c r="AE27" i="7"/>
  <c r="AD27" i="7"/>
  <c r="AC27" i="7"/>
  <c r="AG19" i="7"/>
  <c r="AF19" i="7"/>
  <c r="AE19" i="7"/>
  <c r="AD19" i="7"/>
  <c r="AC19" i="7"/>
  <c r="AG17" i="7"/>
  <c r="AF17" i="7"/>
  <c r="AE17" i="7"/>
  <c r="AD17" i="7"/>
  <c r="AC17" i="7"/>
  <c r="AG16" i="7"/>
  <c r="AF16" i="7"/>
  <c r="AE16" i="7"/>
  <c r="AD16" i="7"/>
  <c r="AC16" i="7"/>
  <c r="AG15" i="7"/>
  <c r="AF15" i="7"/>
  <c r="AE15" i="7"/>
  <c r="AD15" i="7"/>
  <c r="AC15" i="7"/>
  <c r="AG10" i="7"/>
  <c r="AF10" i="7"/>
  <c r="AE10" i="7"/>
  <c r="AD10" i="7"/>
  <c r="AC10" i="7"/>
  <c r="AG46" i="7"/>
  <c r="AF46" i="7"/>
  <c r="AE46" i="7"/>
  <c r="AD46" i="7"/>
  <c r="AH46" i="7" s="1"/>
  <c r="AC46" i="7"/>
  <c r="AG43" i="7"/>
  <c r="AF43" i="7"/>
  <c r="AE43" i="7"/>
  <c r="AD43" i="7"/>
  <c r="AC43" i="7"/>
  <c r="AG29" i="7"/>
  <c r="AF29" i="7"/>
  <c r="AE29" i="7"/>
  <c r="AD29" i="7"/>
  <c r="AC29" i="7"/>
  <c r="AG26" i="7"/>
  <c r="AF26" i="7"/>
  <c r="AE26" i="7"/>
  <c r="AD26" i="7"/>
  <c r="AC26" i="7"/>
  <c r="AG24" i="7"/>
  <c r="AF24" i="7"/>
  <c r="AE24" i="7"/>
  <c r="AD24" i="7"/>
  <c r="AC24" i="7"/>
  <c r="AG23" i="7"/>
  <c r="AF23" i="7"/>
  <c r="AE23" i="7"/>
  <c r="AD23" i="7"/>
  <c r="AC23" i="7"/>
  <c r="AG18" i="7"/>
  <c r="AF18" i="7"/>
  <c r="AE18" i="7"/>
  <c r="AD18" i="7"/>
  <c r="AC18" i="7"/>
  <c r="AG14" i="7"/>
  <c r="AF14" i="7"/>
  <c r="AE14" i="7"/>
  <c r="AD14" i="7"/>
  <c r="AC14" i="7"/>
  <c r="AC28" i="5"/>
  <c r="AD28" i="5"/>
  <c r="AE28" i="5"/>
  <c r="AF28" i="5"/>
  <c r="AG28" i="5"/>
  <c r="AH21" i="7" l="1"/>
  <c r="AI21" i="7" s="1"/>
  <c r="AH23" i="7"/>
  <c r="AI23" i="7" s="1"/>
  <c r="AH18" i="7"/>
  <c r="AI18" i="7" s="1"/>
  <c r="AH15" i="7"/>
  <c r="AI15" i="7" s="1"/>
  <c r="AH34" i="7"/>
  <c r="AI34" i="7" s="1"/>
  <c r="AH22" i="7"/>
  <c r="AI22" i="7" s="1"/>
  <c r="AH14" i="7"/>
  <c r="AI14" i="7" s="1"/>
  <c r="AH49" i="7"/>
  <c r="AI49" i="7" s="1"/>
  <c r="AH33" i="7"/>
  <c r="AI33" i="7" s="1"/>
  <c r="AH13" i="7"/>
  <c r="AI13" i="7" s="1"/>
  <c r="AH25" i="7"/>
  <c r="AI25" i="7" s="1"/>
  <c r="AH56" i="7"/>
  <c r="AI56" i="7" s="1"/>
  <c r="AH27" i="7"/>
  <c r="AI27" i="7" s="1"/>
  <c r="AH44" i="7"/>
  <c r="AI44" i="7" s="1"/>
  <c r="AH42" i="7"/>
  <c r="AI42" i="7" s="1"/>
  <c r="AI40" i="7"/>
  <c r="AH26" i="7"/>
  <c r="AI26" i="7" s="1"/>
  <c r="AH16" i="7"/>
  <c r="AI16" i="7" s="1"/>
  <c r="AI41" i="7"/>
  <c r="AH58" i="7"/>
  <c r="AI58" i="7" s="1"/>
  <c r="AH7" i="7"/>
  <c r="AI7" i="7" s="1"/>
  <c r="AH50" i="7"/>
  <c r="AI50" i="7" s="1"/>
  <c r="AH32" i="7"/>
  <c r="AI32" i="7" s="1"/>
  <c r="AH37" i="7"/>
  <c r="AI37" i="7" s="1"/>
  <c r="AH12" i="7"/>
  <c r="AI12" i="7" s="1"/>
  <c r="AH28" i="7"/>
  <c r="AI28" i="7" s="1"/>
  <c r="AH47" i="7"/>
  <c r="AI47" i="7" s="1"/>
  <c r="AH60" i="7"/>
  <c r="AI60" i="7" s="1"/>
  <c r="AH11" i="7"/>
  <c r="AI11" i="7" s="1"/>
  <c r="AH31" i="7"/>
  <c r="AI31" i="7" s="1"/>
  <c r="AI46" i="7"/>
  <c r="AH53" i="7"/>
  <c r="AI53" i="7" s="1"/>
  <c r="AH43" i="7"/>
  <c r="AI43" i="7" s="1"/>
  <c r="AH36" i="7"/>
  <c r="AI36" i="7" s="1"/>
  <c r="AH55" i="7"/>
  <c r="AI55" i="7" s="1"/>
  <c r="AH20" i="7"/>
  <c r="AI20" i="7" s="1"/>
  <c r="AI59" i="7"/>
  <c r="AH19" i="7"/>
  <c r="AI19" i="7" s="1"/>
  <c r="AH51" i="7"/>
  <c r="AI51" i="7" s="1"/>
  <c r="AH6" i="7"/>
  <c r="AI6" i="7" s="1"/>
  <c r="AH45" i="7"/>
  <c r="AI45" i="7" s="1"/>
  <c r="AH39" i="7"/>
  <c r="AI39" i="7" s="1"/>
  <c r="AH48" i="7"/>
  <c r="AI48" i="7" s="1"/>
  <c r="AH24" i="7"/>
  <c r="AI24" i="7" s="1"/>
  <c r="AH57" i="7"/>
  <c r="AI57" i="7" s="1"/>
  <c r="AH38" i="7"/>
  <c r="AI38" i="7" s="1"/>
  <c r="AI63" i="7"/>
  <c r="AH52" i="7"/>
  <c r="AI52" i="7" s="1"/>
  <c r="AH9" i="7"/>
  <c r="AI9" i="7" s="1"/>
  <c r="AH30" i="7"/>
  <c r="AI30" i="7" s="1"/>
  <c r="AH29" i="7"/>
  <c r="AI29" i="7" s="1"/>
  <c r="AH10" i="7"/>
  <c r="AI10" i="7" s="1"/>
  <c r="AH17" i="7"/>
  <c r="AI17" i="7" s="1"/>
  <c r="AH62" i="7"/>
  <c r="AI62" i="7" s="1"/>
  <c r="AH35" i="7"/>
  <c r="AI35" i="7" s="1"/>
  <c r="AI61" i="7"/>
  <c r="AH54" i="7"/>
  <c r="AI54" i="7" s="1"/>
  <c r="AH8" i="7"/>
  <c r="AI8" i="7" s="1"/>
  <c r="AH28" i="5"/>
  <c r="AI28" i="5" s="1"/>
  <c r="AD6" i="5"/>
  <c r="AE6" i="5"/>
  <c r="AF6" i="5"/>
  <c r="AG6" i="5"/>
  <c r="AD7" i="5"/>
  <c r="AE7" i="5"/>
  <c r="AF7" i="5"/>
  <c r="AG7" i="5"/>
  <c r="AD8" i="5"/>
  <c r="AE8" i="5"/>
  <c r="AF8" i="5"/>
  <c r="AG8" i="5"/>
  <c r="AD9" i="5"/>
  <c r="AE9" i="5"/>
  <c r="AF9" i="5"/>
  <c r="AG9" i="5"/>
  <c r="AD11" i="5"/>
  <c r="AE11" i="5"/>
  <c r="AF11" i="5"/>
  <c r="AG11" i="5"/>
  <c r="AD10" i="5"/>
  <c r="AE10" i="5"/>
  <c r="AF10" i="5"/>
  <c r="AG10" i="5"/>
  <c r="AD12" i="5"/>
  <c r="AE12" i="5"/>
  <c r="AF12" i="5"/>
  <c r="AG12" i="5"/>
  <c r="AD13" i="5"/>
  <c r="AE13" i="5"/>
  <c r="AF13" i="5"/>
  <c r="AG13" i="5"/>
  <c r="AD16" i="5"/>
  <c r="AE16" i="5"/>
  <c r="AF16" i="5"/>
  <c r="AG16" i="5"/>
  <c r="AD20" i="5"/>
  <c r="AE20" i="5"/>
  <c r="AF20" i="5"/>
  <c r="AG20" i="5"/>
  <c r="AD18" i="5"/>
  <c r="AE18" i="5"/>
  <c r="AF18" i="5"/>
  <c r="AG18" i="5"/>
  <c r="AD17" i="5"/>
  <c r="AE17" i="5"/>
  <c r="AF17" i="5"/>
  <c r="AG17" i="5"/>
  <c r="AD19" i="5"/>
  <c r="AE19" i="5"/>
  <c r="AF19" i="5"/>
  <c r="AG19" i="5"/>
  <c r="AD21" i="5"/>
  <c r="AE21" i="5"/>
  <c r="AF21" i="5"/>
  <c r="AG21" i="5"/>
  <c r="AD22" i="5"/>
  <c r="AE22" i="5"/>
  <c r="AF22" i="5"/>
  <c r="AG22" i="5"/>
  <c r="AD23" i="5"/>
  <c r="AE23" i="5"/>
  <c r="AF23" i="5"/>
  <c r="AG23" i="5"/>
  <c r="AD24" i="5"/>
  <c r="AE24" i="5"/>
  <c r="AF24" i="5"/>
  <c r="AG24" i="5"/>
  <c r="AD25" i="5"/>
  <c r="AE25" i="5"/>
  <c r="AF25" i="5"/>
  <c r="AG25" i="5"/>
  <c r="AD26" i="5"/>
  <c r="AE26" i="5"/>
  <c r="AF26" i="5"/>
  <c r="AG26" i="5"/>
  <c r="AD27" i="5"/>
  <c r="AE27" i="5"/>
  <c r="AF27" i="5"/>
  <c r="AG27" i="5"/>
  <c r="AD31" i="5"/>
  <c r="AE31" i="5"/>
  <c r="AF31" i="5"/>
  <c r="AG31" i="5"/>
  <c r="AD32" i="5"/>
  <c r="AE32" i="5"/>
  <c r="AF32" i="5"/>
  <c r="AG32" i="5"/>
  <c r="AD33" i="5"/>
  <c r="AE33" i="5"/>
  <c r="AF33" i="5"/>
  <c r="AG33" i="5"/>
  <c r="AD34" i="5"/>
  <c r="AE34" i="5"/>
  <c r="AF34" i="5"/>
  <c r="AG34" i="5"/>
  <c r="AD35" i="5"/>
  <c r="AE35" i="5"/>
  <c r="AF35" i="5"/>
  <c r="AG35" i="5"/>
  <c r="AD36" i="5"/>
  <c r="AE36" i="5"/>
  <c r="AF36" i="5"/>
  <c r="AG36" i="5"/>
  <c r="AD37" i="5"/>
  <c r="AE37" i="5"/>
  <c r="AF37" i="5"/>
  <c r="AG37" i="5"/>
  <c r="AD38" i="5"/>
  <c r="AE38" i="5"/>
  <c r="AF38" i="5"/>
  <c r="AG38" i="5"/>
  <c r="AD39" i="5"/>
  <c r="AE39" i="5"/>
  <c r="AF39" i="5"/>
  <c r="AG39" i="5"/>
  <c r="AD40" i="5"/>
  <c r="AE40" i="5"/>
  <c r="AF40" i="5"/>
  <c r="AG40" i="5"/>
  <c r="AD41" i="5"/>
  <c r="AE41" i="5"/>
  <c r="AF41" i="5"/>
  <c r="AG41" i="5"/>
  <c r="AD44" i="5"/>
  <c r="AE44" i="5"/>
  <c r="AF44" i="5"/>
  <c r="AG44" i="5"/>
  <c r="AD45" i="5"/>
  <c r="AE45" i="5"/>
  <c r="AF45" i="5"/>
  <c r="AG45" i="5"/>
  <c r="AD46" i="5"/>
  <c r="AE46" i="5"/>
  <c r="AF46" i="5"/>
  <c r="AG46" i="5"/>
  <c r="AD47" i="5"/>
  <c r="AE47" i="5"/>
  <c r="AF47" i="5"/>
  <c r="AG47" i="5"/>
  <c r="AD48" i="5"/>
  <c r="AE48" i="5"/>
  <c r="AF48" i="5"/>
  <c r="AG48" i="5"/>
  <c r="AD49" i="5"/>
  <c r="AE49" i="5"/>
  <c r="AF49" i="5"/>
  <c r="AG49" i="5"/>
  <c r="AD50" i="5"/>
  <c r="AE50" i="5"/>
  <c r="AF50" i="5"/>
  <c r="AG50" i="5"/>
  <c r="AD51" i="5"/>
  <c r="AE51" i="5"/>
  <c r="AF51" i="5"/>
  <c r="AG51" i="5"/>
  <c r="AD54" i="5"/>
  <c r="AE54" i="5"/>
  <c r="AF54" i="5"/>
  <c r="AG54" i="5"/>
  <c r="AD55" i="5"/>
  <c r="AE55" i="5"/>
  <c r="AF55" i="5"/>
  <c r="AG55" i="5"/>
  <c r="AD56" i="5"/>
  <c r="AE56" i="5"/>
  <c r="AF56" i="5"/>
  <c r="AG56" i="5"/>
  <c r="AD57" i="5"/>
  <c r="AE57" i="5"/>
  <c r="AF57" i="5"/>
  <c r="AG57" i="5"/>
  <c r="AD58" i="5"/>
  <c r="AE58" i="5"/>
  <c r="AF58" i="5"/>
  <c r="AG58" i="5"/>
  <c r="AD59" i="5"/>
  <c r="AE59" i="5"/>
  <c r="AF59" i="5"/>
  <c r="AG59" i="5"/>
  <c r="AD60" i="5"/>
  <c r="AE60" i="5"/>
  <c r="AF60" i="5"/>
  <c r="AG60" i="5"/>
  <c r="AD61" i="5"/>
  <c r="AH61" i="5" s="1"/>
  <c r="AE61" i="5"/>
  <c r="AF61" i="5"/>
  <c r="AG61" i="5"/>
  <c r="AD64" i="5"/>
  <c r="AE64" i="5"/>
  <c r="AF64" i="5"/>
  <c r="AG64" i="5"/>
  <c r="AD65" i="5"/>
  <c r="AE65" i="5"/>
  <c r="AF65" i="5"/>
  <c r="AG65" i="5"/>
  <c r="AD66" i="5"/>
  <c r="AE66" i="5"/>
  <c r="AF66" i="5"/>
  <c r="AG66" i="5"/>
  <c r="AD67" i="5"/>
  <c r="AE67" i="5"/>
  <c r="AF67" i="5"/>
  <c r="AG67" i="5"/>
  <c r="AD68" i="5"/>
  <c r="AE68" i="5"/>
  <c r="AF68" i="5"/>
  <c r="AG68" i="5"/>
  <c r="AD69" i="5"/>
  <c r="AE69" i="5"/>
  <c r="AF69" i="5"/>
  <c r="AG69" i="5"/>
  <c r="AD70" i="5"/>
  <c r="AE70" i="5"/>
  <c r="AF70" i="5"/>
  <c r="AG70" i="5"/>
  <c r="AD71" i="5"/>
  <c r="AE71" i="5"/>
  <c r="AF71" i="5"/>
  <c r="AG71" i="5"/>
  <c r="AD72" i="5"/>
  <c r="AE72" i="5"/>
  <c r="AF72" i="5"/>
  <c r="AG72" i="5"/>
  <c r="AD73" i="5"/>
  <c r="AE73" i="5"/>
  <c r="AF73" i="5"/>
  <c r="AG73" i="5"/>
  <c r="AC13" i="5"/>
  <c r="AC70" i="5"/>
  <c r="AC71" i="5"/>
  <c r="AC58" i="5"/>
  <c r="AC61" i="5"/>
  <c r="AI61" i="5" l="1"/>
  <c r="AH13" i="5"/>
  <c r="AI13" i="5" s="1"/>
  <c r="AH71" i="5"/>
  <c r="AI71" i="5" s="1"/>
  <c r="AH70" i="5"/>
  <c r="AI70" i="5" s="1"/>
  <c r="AH58" i="5"/>
  <c r="AI58" i="5" s="1"/>
  <c r="AC26" i="5"/>
  <c r="AH26" i="5" l="1"/>
  <c r="AI26" i="5" s="1"/>
  <c r="AC7" i="5"/>
  <c r="AC6" i="5"/>
  <c r="AC60" i="5" l="1"/>
  <c r="AC66" i="5"/>
  <c r="AC72" i="5"/>
  <c r="AC73" i="5"/>
  <c r="AC57" i="5"/>
  <c r="AC41" i="5"/>
  <c r="AC40" i="5"/>
  <c r="AH57" i="5" l="1"/>
  <c r="AI57" i="5" s="1"/>
  <c r="AH41" i="5"/>
  <c r="AI41" i="5" s="1"/>
  <c r="AH66" i="5"/>
  <c r="AI66" i="5" s="1"/>
  <c r="AH72" i="5"/>
  <c r="AI72" i="5" s="1"/>
  <c r="AH73" i="5"/>
  <c r="AI73" i="5" s="1"/>
  <c r="AH60" i="5"/>
  <c r="AI60" i="5" s="1"/>
  <c r="AH40" i="5"/>
  <c r="AI40" i="5" s="1"/>
  <c r="AC48" i="5"/>
  <c r="AC36" i="5"/>
  <c r="AC23" i="5"/>
  <c r="AC39" i="5"/>
  <c r="AH36" i="5" l="1"/>
  <c r="AI36" i="5" s="1"/>
  <c r="AH48" i="5"/>
  <c r="AI48" i="5" s="1"/>
  <c r="AH23" i="5"/>
  <c r="AI23" i="5" s="1"/>
  <c r="AH39" i="5"/>
  <c r="AI39" i="5" s="1"/>
  <c r="AC51" i="5" l="1"/>
  <c r="AC25" i="5"/>
  <c r="AC27" i="5"/>
  <c r="AH51" i="5" l="1"/>
  <c r="AI51" i="5" s="1"/>
  <c r="AH27" i="5"/>
  <c r="AI27" i="5" s="1"/>
  <c r="AH25" i="5"/>
  <c r="AI25" i="5" s="1"/>
  <c r="AC59" i="5"/>
  <c r="AC38" i="5"/>
  <c r="AC24" i="5"/>
  <c r="AH38" i="5" l="1"/>
  <c r="AI38" i="5" s="1"/>
  <c r="AH59" i="5"/>
  <c r="AI59" i="5" s="1"/>
  <c r="AH24" i="5"/>
  <c r="AI24" i="5" s="1"/>
  <c r="AC69" i="5" l="1"/>
  <c r="AC49" i="5"/>
  <c r="AC32" i="5"/>
  <c r="AC21" i="5"/>
  <c r="AC10" i="5"/>
  <c r="AH69" i="5" l="1"/>
  <c r="AI69" i="5" s="1"/>
  <c r="AH49" i="5"/>
  <c r="AI49" i="5" s="1"/>
  <c r="AH32" i="5"/>
  <c r="AI32" i="5" s="1"/>
  <c r="AH21" i="5"/>
  <c r="AI21" i="5" s="1"/>
  <c r="AH10" i="5"/>
  <c r="AI10" i="5" s="1"/>
  <c r="AH7" i="5" l="1"/>
  <c r="AI7" i="5" s="1"/>
  <c r="AI75" i="5"/>
  <c r="AC47" i="5"/>
  <c r="AH47" i="5" l="1"/>
  <c r="AI47" i="5" s="1"/>
  <c r="AC54" i="5" l="1"/>
  <c r="AH54" i="5" l="1"/>
  <c r="AI54" i="5" s="1"/>
  <c r="AC9" i="5"/>
  <c r="AH9" i="5" l="1"/>
  <c r="AI9" i="5" s="1"/>
  <c r="AC34" i="5"/>
  <c r="AC18" i="5"/>
  <c r="AH34" i="5" l="1"/>
  <c r="AI34" i="5" s="1"/>
  <c r="AH18" i="5"/>
  <c r="AI18" i="5" s="1"/>
  <c r="AC12" i="5" l="1"/>
  <c r="AH12" i="5" l="1"/>
  <c r="AI12" i="5" s="1"/>
  <c r="AC64" i="5"/>
  <c r="AH64" i="5" s="1"/>
  <c r="AI64" i="5" s="1"/>
  <c r="AC68" i="5"/>
  <c r="AH68" i="5" s="1"/>
  <c r="AI68" i="5" s="1"/>
  <c r="AC20" i="5"/>
  <c r="AH20" i="5" s="1"/>
  <c r="AI20" i="5" s="1"/>
  <c r="AC45" i="5" l="1"/>
  <c r="AH45" i="5" s="1"/>
  <c r="AI45" i="5" s="1"/>
  <c r="AC55" i="5" l="1"/>
  <c r="AH55" i="5" s="1"/>
  <c r="AI55" i="5" s="1"/>
  <c r="AC22" i="5"/>
  <c r="AC19" i="5"/>
  <c r="AH19" i="5" s="1"/>
  <c r="AC35" i="5"/>
  <c r="AH35" i="5" s="1"/>
  <c r="AI35" i="5" s="1"/>
  <c r="AC8" i="5"/>
  <c r="AH22" i="5" l="1"/>
  <c r="AI22" i="5" s="1"/>
  <c r="AI19" i="5"/>
  <c r="AH8" i="5"/>
  <c r="AI8" i="5" s="1"/>
  <c r="AC31" i="5"/>
  <c r="AH31" i="5" s="1"/>
  <c r="AI31" i="5" s="1"/>
  <c r="AC37" i="5"/>
  <c r="AH37" i="5" s="1"/>
  <c r="AI37" i="5" s="1"/>
  <c r="AC33" i="5" l="1"/>
  <c r="AH33" i="5" s="1"/>
  <c r="AI33" i="5" s="1"/>
  <c r="AC50" i="5"/>
  <c r="AH50" i="5" s="1"/>
  <c r="AI50" i="5" s="1"/>
  <c r="AC11" i="5" l="1"/>
  <c r="AC67" i="5"/>
  <c r="AH67" i="5" s="1"/>
  <c r="AI67" i="5" s="1"/>
  <c r="AC56" i="5"/>
  <c r="AH56" i="5" s="1"/>
  <c r="AI56" i="5" s="1"/>
  <c r="AC16" i="5"/>
  <c r="AH11" i="5" l="1"/>
  <c r="AI11" i="5" s="1"/>
  <c r="AH16" i="5"/>
  <c r="AI16" i="5" s="1"/>
  <c r="AC65" i="5" l="1"/>
  <c r="AH65" i="5" s="1"/>
  <c r="AI65" i="5" s="1"/>
  <c r="AC44" i="5"/>
  <c r="AH44" i="5" s="1"/>
  <c r="AI44" i="5" s="1"/>
  <c r="AC46" i="5"/>
  <c r="AH46" i="5" s="1"/>
  <c r="AI46" i="5" s="1"/>
  <c r="AC17" i="5"/>
  <c r="AH17" i="5" l="1"/>
  <c r="AI17" i="5" s="1"/>
  <c r="AH6" i="5"/>
  <c r="AI6" i="5" s="1"/>
</calcChain>
</file>

<file path=xl/comments1.xml><?xml version="1.0" encoding="utf-8"?>
<comments xmlns="http://schemas.openxmlformats.org/spreadsheetml/2006/main">
  <authors>
    <author>Barnard, Elwin</author>
  </authors>
  <commentList>
    <comment ref="R6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1st Break out 1:13.408
 - H1</t>
        </r>
      </text>
    </comment>
    <comment ref="S6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2nd Break out 1:14,045
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2nd break out - Q 1,14,286, H1 1,13,041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AA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AB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1st break out - H1 1:16.853</t>
        </r>
      </text>
    </comment>
    <comment ref="G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1 Breakout R1 1.16.518</t>
        </r>
      </text>
    </comment>
    <comment ref="L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1:16:532, 2nd break out, move to class E</t>
        </r>
      </text>
    </comment>
    <comment ref="U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1st Breakout 1:14.293</t>
        </r>
      </text>
    </comment>
    <comment ref="M1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Q 1st Breakout 1:07,374</t>
        </r>
      </text>
    </comment>
    <comment ref="R1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Y1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2nd breakout 1:07,363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Car, from Polo to BMW 11,7</t>
        </r>
      </text>
    </comment>
    <comment ref="T13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1st Break out 1:10.220</t>
        </r>
      </text>
    </comment>
    <comment ref="L1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R1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S1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U14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 - Roll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Y1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H1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DNF4/8</t>
        </r>
      </text>
    </comment>
    <comment ref="I1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 1/8
</t>
        </r>
      </text>
    </comment>
    <comment ref="J1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K1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L1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N1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O1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J1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K1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V17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DNF
</t>
        </r>
      </text>
    </comment>
    <comment ref="AB1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R1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S1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DNF</t>
        </r>
      </text>
    </comment>
    <comment ref="AA1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M1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1:10,359 Q</t>
        </r>
      </text>
    </comment>
    <comment ref="N1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1:10,386
</t>
        </r>
      </text>
    </comment>
    <comment ref="H2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 4/8</t>
        </r>
      </text>
    </comment>
    <comment ref="I2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N2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O2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I21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DNF2/8</t>
        </r>
      </text>
    </comment>
    <comment ref="K21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O21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S21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R23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S23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G2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H2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I2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P2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V24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W2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X2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Y2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Z2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AA2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AB2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K2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P26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1st Break out 1:06.951</t>
        </r>
      </text>
    </comment>
    <comment ref="Q26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2nd Break out 1:07.254
</t>
        </r>
      </text>
    </comment>
    <comment ref="Z2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 - 1:08.568</t>
        </r>
      </text>
    </comment>
    <comment ref="J2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J3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S30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DNF</t>
        </r>
      </text>
    </comment>
    <comment ref="W32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Car, Audi 1:14.6</t>
        </r>
      </text>
    </comment>
    <comment ref="Y32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AB32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E33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Broke out in 2018 D to C</t>
        </r>
      </text>
    </comment>
    <comment ref="V33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Car, Polo 1:20.467</t>
        </r>
      </text>
    </comment>
    <comment ref="S34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P37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1st Break out 1:14.343 - Qualifying</t>
        </r>
      </text>
    </comment>
    <comment ref="Q37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R37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S37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G3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H3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I3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M3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P3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R3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S38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W3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X3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Y3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W39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Car, BMW 1:19.8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Car, BMW 1:19.7
</t>
        </r>
      </text>
    </comment>
    <comment ref="R4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New Car1,08.226</t>
        </r>
      </text>
    </comment>
    <comment ref="W4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V48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DNF</t>
        </r>
      </text>
    </comment>
    <comment ref="R4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New Car: 1,07.643</t>
        </r>
      </text>
    </comment>
    <comment ref="V50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DNF</t>
        </r>
      </text>
    </comment>
    <comment ref="X51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Y51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P52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Car, Polo 1:12.535</t>
        </r>
      </text>
    </comment>
    <comment ref="Q52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S52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R54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Car, Kadette 1:15.455
</t>
        </r>
      </text>
    </comment>
    <comment ref="T55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 1:15.492</t>
        </r>
      </text>
    </comment>
    <comment ref="U55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R5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New Car: 1:09,202</t>
        </r>
      </text>
    </comment>
    <comment ref="T57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1st Break out - 1,09.565
</t>
        </r>
      </text>
    </comment>
    <comment ref="U57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W5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X5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Y5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2nd Break out , 1:10,460</t>
        </r>
      </text>
    </comment>
    <comment ref="V58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V59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H6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DNF4/8</t>
        </r>
      </text>
    </comment>
    <comment ref="I6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R61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 New Car: 1:13,734</t>
        </r>
      </text>
    </comment>
    <comment ref="Z62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New Car: 1,09.3
</t>
        </r>
      </text>
    </comment>
    <comment ref="AA62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AB62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U63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V63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</commentList>
</comments>
</file>

<file path=xl/comments2.xml><?xml version="1.0" encoding="utf-8"?>
<comments xmlns="http://schemas.openxmlformats.org/spreadsheetml/2006/main">
  <authors>
    <author>Barnard, Elwin</author>
  </authors>
  <commentList>
    <comment ref="L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R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S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U6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 - Roll</t>
        </r>
      </text>
    </comment>
    <comment ref="V6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Y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R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S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DNF</t>
        </r>
      </text>
    </comment>
    <comment ref="AA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R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S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G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H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I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P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V9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W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X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Y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Z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AA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AB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1st Break out 1:06.951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2nd Break out 1:07.254
</t>
        </r>
      </text>
    </comment>
    <comment ref="Z1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J11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W13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M1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Q 1st Breakout 1:07,374</t>
        </r>
      </text>
    </comment>
    <comment ref="R1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Y1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2nd breakout 1:07,363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DNF4/8</t>
        </r>
      </text>
    </comment>
    <comment ref="I1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 1/8
</t>
        </r>
      </text>
    </comment>
    <comment ref="J1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L1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N1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O1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J1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K1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V19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DNF
</t>
        </r>
      </text>
    </comment>
    <comment ref="AB1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M2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1:10,359 Q</t>
        </r>
      </text>
    </comment>
    <comment ref="N2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1:10,386
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 - 1:08.568</t>
        </r>
      </text>
    </comment>
    <comment ref="G22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H22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I22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M22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P22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R22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S22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W22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X22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Y22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R2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New Car1,08.226</t>
        </r>
      </text>
    </comment>
    <comment ref="R2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New Car: 1,07.643</t>
        </r>
      </text>
    </comment>
    <comment ref="X2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Y2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R2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New Car: 1:09,202</t>
        </r>
      </text>
    </comment>
    <comment ref="Z2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New Car: 1,09.3
</t>
        </r>
      </text>
    </comment>
    <comment ref="AA2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AB2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K32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P32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Car, from Polo to BMW 11,7</t>
        </r>
      </text>
    </comment>
    <comment ref="T32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1st Break out 1:10.220</t>
        </r>
      </text>
    </comment>
    <comment ref="K33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E3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Broke out in 2018 D to C</t>
        </r>
      </text>
    </comment>
    <comment ref="V35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T39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1st Break out - 1,09.565
</t>
        </r>
      </text>
    </comment>
    <comment ref="U39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W3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X3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Y39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2nd Break out , 1:10,460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U41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V41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R44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1st Break out 1:13.408
 - H1</t>
        </r>
      </text>
    </comment>
    <comment ref="S44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2nd Break out 1:14,045
</t>
        </r>
      </text>
    </comment>
    <comment ref="T45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2nd break out - Q 1,14,286, H1 1,13,041</t>
        </r>
      </text>
    </comment>
    <comment ref="V45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AA4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AB4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I4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DNF2/8</t>
        </r>
      </text>
    </comment>
    <comment ref="K4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O4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S46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V48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DNF</t>
        </r>
      </text>
    </comment>
    <comment ref="P49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Car, Polo 1:12.535</t>
        </r>
      </text>
    </comment>
    <comment ref="Q49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S49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H5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DNF4/8</t>
        </r>
      </text>
    </comment>
    <comment ref="I5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R51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 New Car: 1:13,734</t>
        </r>
      </text>
    </comment>
    <comment ref="G5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1 Breakout R1 1.16.518</t>
        </r>
      </text>
    </comment>
    <comment ref="L5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1:16:532, 2nd break out, move to class E</t>
        </r>
      </text>
    </comment>
    <comment ref="U5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1st Breakout 1:14.293</t>
        </r>
      </text>
    </comment>
    <comment ref="P56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1st Break out 1:14.343 - Qualifying</t>
        </r>
      </text>
    </comment>
    <comment ref="Q56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R56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S56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W58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Car, Audi 1:14.6</t>
        </r>
      </text>
    </comment>
    <comment ref="Y5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AB5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R59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Car, Kadette 1:15.455
</t>
        </r>
      </text>
    </comment>
    <comment ref="T60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 1:15.492</t>
        </r>
      </text>
    </comment>
    <comment ref="U60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V61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</t>
        </r>
      </text>
    </comment>
    <comment ref="J6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T64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1st break out - H1 1:16.853</t>
        </r>
      </text>
    </comment>
    <comment ref="H6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 4/8</t>
        </r>
      </text>
    </comment>
    <comment ref="I6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N6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O6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J6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S67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DNF</t>
        </r>
      </text>
    </comment>
    <comment ref="P69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Car, Polo 1:20.467</t>
        </r>
      </text>
    </comment>
    <comment ref="S69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DNS
</t>
        </r>
      </text>
    </comment>
    <comment ref="W70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Car, BMW 1:19.8</t>
        </r>
      </text>
    </comment>
    <comment ref="W71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New Car, BMW 1:19.7
</t>
        </r>
      </text>
    </comment>
    <comment ref="V73" authorId="0" shapeId="0">
      <text>
        <r>
          <rPr>
            <b/>
            <sz val="9"/>
            <color indexed="81"/>
            <rFont val="Tahoma"/>
            <family val="2"/>
          </rPr>
          <t>Barnard, Elwin:</t>
        </r>
        <r>
          <rPr>
            <sz val="9"/>
            <color indexed="81"/>
            <rFont val="Tahoma"/>
            <family val="2"/>
          </rPr>
          <t xml:space="preserve">
DNF</t>
        </r>
      </text>
    </comment>
  </commentList>
</comments>
</file>

<file path=xl/sharedStrings.xml><?xml version="1.0" encoding="utf-8"?>
<sst xmlns="http://schemas.openxmlformats.org/spreadsheetml/2006/main" count="308" uniqueCount="100">
  <si>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</si>
  <si>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</si>
  <si>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</si>
  <si>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</si>
  <si>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</si>
  <si>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</si>
  <si>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</si>
  <si>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Class</t>
  </si>
  <si>
    <t>AMSC</t>
  </si>
  <si>
    <t>Kevin Kelly</t>
  </si>
  <si>
    <t>Nick Davidson</t>
  </si>
  <si>
    <t>Marais Ellis</t>
  </si>
  <si>
    <t>Aldo Scribante</t>
  </si>
  <si>
    <t>Gordon Nolan</t>
  </si>
  <si>
    <t>Daniel Bright</t>
  </si>
  <si>
    <t>Jeff Guscott</t>
  </si>
  <si>
    <t>B</t>
  </si>
  <si>
    <t>A</t>
  </si>
  <si>
    <t>C</t>
  </si>
  <si>
    <t>E</t>
  </si>
  <si>
    <t>D</t>
  </si>
  <si>
    <t>Derik Gows</t>
  </si>
  <si>
    <t>Rufus Neetling</t>
  </si>
  <si>
    <t>Johan Nel</t>
  </si>
  <si>
    <t>F</t>
  </si>
  <si>
    <t>Steven Phillips</t>
  </si>
  <si>
    <t>Drops</t>
  </si>
  <si>
    <t>Sub T</t>
  </si>
  <si>
    <t>D1</t>
  </si>
  <si>
    <t>D2</t>
  </si>
  <si>
    <t>D3</t>
  </si>
  <si>
    <t>D4</t>
  </si>
  <si>
    <t>TD</t>
  </si>
  <si>
    <t>Deon Slabbert</t>
  </si>
  <si>
    <t>Ryan Britton</t>
  </si>
  <si>
    <t>Fanie Aucamp</t>
  </si>
  <si>
    <t>Silvio Scribante</t>
  </si>
  <si>
    <t>Richard Rath</t>
  </si>
  <si>
    <t>Michael Hart</t>
  </si>
  <si>
    <t>Wickus Basson</t>
  </si>
  <si>
    <t>Theo Scholtz</t>
  </si>
  <si>
    <t>Bevin Schwartz</t>
  </si>
  <si>
    <t>Notes:</t>
  </si>
  <si>
    <t>2019 EP REGIONAL MODIFIED SALOON CAR CHAMPIONSHIP - Classes</t>
  </si>
  <si>
    <t>R</t>
  </si>
  <si>
    <t>Riaan Van Hyssteen</t>
  </si>
  <si>
    <t>All inline with 2019 new class times</t>
  </si>
  <si>
    <t>Duncan Lethbridge</t>
  </si>
  <si>
    <t>Steve High</t>
  </si>
  <si>
    <t>Wikus Basson - Breakout to Class E</t>
  </si>
  <si>
    <t>Thys Geyser</t>
  </si>
  <si>
    <t>Ian Roberts</t>
  </si>
  <si>
    <t>Warren Oates</t>
  </si>
  <si>
    <t>Bryn High</t>
  </si>
  <si>
    <t>Rufus Neetling - Breakout to Class B</t>
  </si>
  <si>
    <t>Robin Spence</t>
  </si>
  <si>
    <t>Quinsly Sale</t>
  </si>
  <si>
    <t>Bradley Smith</t>
  </si>
  <si>
    <t>George Van Baalen</t>
  </si>
  <si>
    <t>7.5</t>
  </si>
  <si>
    <t>Ettiene Els</t>
  </si>
  <si>
    <t>Robin Spence  - Breakout to Class A</t>
  </si>
  <si>
    <t>Johan Nel - New Car - Into Class C - new points allocation</t>
  </si>
  <si>
    <t>Ettiene Els - New Car - Into Class F</t>
  </si>
  <si>
    <t>Ryan Britton - 1st Breakout to Class D</t>
  </si>
  <si>
    <t>Bradley Smith - New Car - Into Class D</t>
  </si>
  <si>
    <t>George Economedies</t>
  </si>
  <si>
    <t>Arno Loock</t>
  </si>
  <si>
    <t>Joel Steenkamp</t>
  </si>
  <si>
    <t>AMSC   15-Jun</t>
  </si>
  <si>
    <t xml:space="preserve">2019 EP REGIONAL MODIFIED SALOON CAR CHAMPIONSHIP </t>
  </si>
  <si>
    <t>Kean Barnard</t>
  </si>
  <si>
    <t>Jeandre Marais</t>
  </si>
  <si>
    <t>Gordon Nicholson</t>
  </si>
  <si>
    <t>OE99936711</t>
  </si>
  <si>
    <t>Gerhard Ooosthuizen</t>
  </si>
  <si>
    <t>Dean Ball</t>
  </si>
  <si>
    <t>Anthony Bridget</t>
  </si>
  <si>
    <t>Richard Clarke</t>
  </si>
  <si>
    <t>Bevan Choudree</t>
  </si>
  <si>
    <t>Julian Herman</t>
  </si>
  <si>
    <t>Cameron Hall</t>
  </si>
  <si>
    <t>Brady Choudree</t>
  </si>
  <si>
    <t>Cherne Marais</t>
  </si>
  <si>
    <t>Melindre Marais</t>
  </si>
  <si>
    <t>Zante Otto</t>
  </si>
  <si>
    <t>Daniel Bright - Breakout to Class D</t>
  </si>
  <si>
    <t>Johan Nel - 1st Breakout to Class B</t>
  </si>
  <si>
    <t>Gerhard Ooosthuizen - 1st Breakout to Class B</t>
  </si>
  <si>
    <t>Theo Scholtz - 1st Breakout to Class E</t>
  </si>
  <si>
    <t>Stephan Aucamp</t>
  </si>
  <si>
    <t>Ian Riddle</t>
  </si>
  <si>
    <t>Wickus Basson - 1st Breakout to Class D</t>
  </si>
  <si>
    <t>Eddie Banks</t>
  </si>
  <si>
    <t>Royce Griffin</t>
  </si>
  <si>
    <t>Willie Hepburn</t>
  </si>
  <si>
    <t>Deon Slabbert - Breakout to Class A (Remains in B - scores in A)</t>
  </si>
  <si>
    <t>Gerhard Ooosthuizen - Breakout to Class B (Remains in C - Scores in B</t>
  </si>
  <si>
    <t>Rudolf De Vos</t>
  </si>
  <si>
    <t>Rufus Neetling - Breakout to Class B (Remains in E - scores in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</si>
</sst>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&quot;\ #,##0;[Red]&quot;R&quot;\ \-#,##0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0" fillId="0" borderId="8" xfId="0" applyFill="1" applyBorder="1"/>
    <xf numFmtId="0" fontId="2" fillId="0" borderId="0" xfId="0" applyFont="1" applyBorder="1" applyAlignment="1">
      <alignment horizontal="center"/>
    </xf>
    <xf numFmtId="0" fontId="4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164" fontId="1" fillId="2" borderId="18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164" fontId="1" fillId="2" borderId="20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2" xfId="0" applyFont="1" applyFill="1" applyBorder="1"/>
    <xf numFmtId="0" fontId="0" fillId="0" borderId="5" xfId="0" applyFill="1" applyBorder="1"/>
    <xf numFmtId="0" fontId="9" fillId="0" borderId="1" xfId="1" applyFont="1" applyFill="1" applyBorder="1" applyAlignment="1">
      <alignment horizontal="center"/>
    </xf>
    <xf numFmtId="0" fontId="3" fillId="0" borderId="7" xfId="0" applyFont="1" applyFill="1" applyBorder="1"/>
    <xf numFmtId="0" fontId="9" fillId="0" borderId="1" xfId="1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164" fontId="1" fillId="2" borderId="25" xfId="0" applyNumberFormat="1" applyFont="1" applyFill="1" applyBorder="1" applyAlignment="1">
      <alignment horizontal="center"/>
    </xf>
    <xf numFmtId="164" fontId="1" fillId="2" borderId="26" xfId="0" applyNumberFormat="1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Fill="1" applyBorder="1" applyAlignment="1">
      <alignment horizontal="center"/>
    </xf>
    <xf numFmtId="164" fontId="1" fillId="2" borderId="29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8" fillId="0" borderId="27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164" fontId="1" fillId="2" borderId="3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164" fontId="1" fillId="2" borderId="34" xfId="0" applyNumberFormat="1" applyFont="1" applyFill="1" applyBorder="1" applyAlignment="1">
      <alignment horizontal="center"/>
    </xf>
    <xf numFmtId="164" fontId="1" fillId="2" borderId="3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37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8" fillId="0" borderId="44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center"/>
    </xf>
    <xf numFmtId="0" fontId="8" fillId="6" borderId="27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16" fontId="1" fillId="2" borderId="39" xfId="0" applyNumberFormat="1" applyFont="1" applyFill="1" applyBorder="1" applyAlignment="1">
      <alignment horizontal="center"/>
    </xf>
    <xf numFmtId="16" fontId="1" fillId="2" borderId="43" xfId="0" applyNumberFormat="1" applyFont="1" applyFill="1" applyBorder="1" applyAlignment="1">
      <alignment horizontal="center"/>
    </xf>
    <xf numFmtId="16" fontId="1" fillId="2" borderId="4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16" fontId="1" fillId="2" borderId="10" xfId="0" applyNumberFormat="1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16" fontId="1" fillId="2" borderId="9" xfId="0" applyNumberFormat="1" applyFont="1" applyFill="1" applyBorder="1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640080</xdr:colOff>
      <xdr:row>0</xdr:row>
      <xdr:rowOff>0</xdr:rowOff>
    </xdr:from>
    <xdr:to>
      <xdr:col>3</xdr:col>
      <xdr:colOff>556260</xdr:colOff>
      <xdr:row>4</xdr:row>
      <xdr:rowOff>67139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0"/>
          <a:ext cx="2217420" cy="10348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</xdr:colOff>
      <xdr:row>0</xdr:row>
      <xdr:rowOff>0</xdr:rowOff>
    </xdr:from>
    <xdr:to>
      <xdr:col>3</xdr:col>
      <xdr:colOff>617220</xdr:colOff>
      <xdr:row>4</xdr:row>
      <xdr:rowOff>67139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" y="0"/>
          <a:ext cx="2217420" cy="1034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63"/>
  <sheetViews>
    <sheetView tabSelected="1" zoomScale="115" zoomScaleNormal="115" zoomScalePageLayoutView="55" workbookViewId="0">
      <selection activeCell="B57" sqref="B57"/>
    </sheetView>
  </sheetViews>
  <sheetFormatPr defaultRowHeight="14.4" x14ac:dyDescent="0.3"/>
  <cols>
    <col min="1" max="1" width="5.109375" customWidth="1"/>
    <col min="2" max="2" width="21" bestFit="1" customWidth="1"/>
    <col min="3" max="3" width="12.5546875" style="1" bestFit="1" customWidth="1"/>
    <col min="4" max="4" width="14.109375" style="1" bestFit="1" customWidth="1"/>
    <col min="5" max="5" width="5.44140625" style="1" bestFit="1" customWidth="1"/>
    <col min="6" max="6" width="8.44140625" hidden="1" customWidth="1"/>
    <col min="7" max="7" width="4.5546875" style="1" bestFit="1" customWidth="1"/>
    <col min="8" max="8" width="6" style="1" bestFit="1" customWidth="1"/>
    <col min="9" max="9" width="4.88671875" style="1" bestFit="1" customWidth="1"/>
    <col min="10" max="28" width="4.5546875" style="1" customWidth="1"/>
    <col min="29" max="29" width="5.5546875" style="1" bestFit="1" customWidth="1"/>
    <col min="30" max="34" width="4.5546875" style="1" customWidth="1"/>
  </cols>
  <sheetData>
    <row r="1" spans="1:41" ht="27" customHeight="1" x14ac:dyDescent="0.3">
      <c r="A1" s="5"/>
      <c r="B1" s="5"/>
      <c r="C1" s="82"/>
      <c r="D1" s="82"/>
      <c r="E1" s="110" t="s">
        <v>70</v>
      </c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5"/>
      <c r="AK1" s="5"/>
    </row>
    <row r="2" spans="1:41" ht="20.25" customHeight="1" thickBot="1" x14ac:dyDescent="0.35">
      <c r="A2" s="5"/>
      <c r="B2" s="5"/>
      <c r="C2" s="82"/>
      <c r="D2" s="82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5"/>
      <c r="AK2" s="5"/>
    </row>
    <row r="3" spans="1:41" x14ac:dyDescent="0.3">
      <c r="G3" s="107" t="s">
        <v>8</v>
      </c>
      <c r="H3" s="108"/>
      <c r="I3" s="108"/>
      <c r="J3" s="107" t="s">
        <v>8</v>
      </c>
      <c r="K3" s="108"/>
      <c r="L3" s="108"/>
      <c r="M3" s="107" t="s">
        <v>8</v>
      </c>
      <c r="N3" s="108"/>
      <c r="O3" s="109"/>
      <c r="P3" s="107" t="s">
        <v>8</v>
      </c>
      <c r="Q3" s="108"/>
      <c r="R3" s="111" t="s">
        <v>69</v>
      </c>
      <c r="S3" s="112"/>
      <c r="T3" s="107" t="s">
        <v>8</v>
      </c>
      <c r="U3" s="108"/>
      <c r="V3" s="109"/>
      <c r="W3" s="107" t="s">
        <v>8</v>
      </c>
      <c r="X3" s="108"/>
      <c r="Y3" s="109"/>
      <c r="Z3" s="107" t="s">
        <v>8</v>
      </c>
      <c r="AA3" s="108"/>
      <c r="AB3" s="109"/>
      <c r="AC3" s="83"/>
      <c r="AD3" s="107" t="s">
        <v>26</v>
      </c>
      <c r="AE3" s="108"/>
      <c r="AF3" s="108"/>
      <c r="AG3" s="109"/>
      <c r="AH3" s="32"/>
      <c r="AI3" s="118" t="s">
        <v>1</v>
      </c>
    </row>
    <row r="4" spans="1:41" ht="15" thickBot="1" x14ac:dyDescent="0.35">
      <c r="G4" s="121">
        <v>43512</v>
      </c>
      <c r="H4" s="122"/>
      <c r="I4" s="122"/>
      <c r="J4" s="121">
        <v>43533</v>
      </c>
      <c r="K4" s="122"/>
      <c r="L4" s="122"/>
      <c r="M4" s="121">
        <v>43568</v>
      </c>
      <c r="N4" s="122"/>
      <c r="O4" s="123"/>
      <c r="P4" s="121">
        <v>43610</v>
      </c>
      <c r="Q4" s="122"/>
      <c r="R4" s="113"/>
      <c r="S4" s="114"/>
      <c r="T4" s="104">
        <v>43652</v>
      </c>
      <c r="U4" s="105"/>
      <c r="V4" s="106"/>
      <c r="W4" s="104">
        <v>43694</v>
      </c>
      <c r="X4" s="105"/>
      <c r="Y4" s="106"/>
      <c r="Z4" s="104">
        <v>43750</v>
      </c>
      <c r="AA4" s="105"/>
      <c r="AB4" s="106"/>
      <c r="AC4" s="84"/>
      <c r="AD4" s="115"/>
      <c r="AE4" s="116"/>
      <c r="AF4" s="116"/>
      <c r="AG4" s="117"/>
      <c r="AH4" s="33"/>
      <c r="AI4" s="119"/>
    </row>
    <row r="5" spans="1:41" s="2" customFormat="1" ht="29.4" thickBot="1" x14ac:dyDescent="0.35">
      <c r="A5" s="8" t="s">
        <v>0</v>
      </c>
      <c r="B5" s="9" t="s">
        <v>5</v>
      </c>
      <c r="C5" s="14" t="s">
        <v>3</v>
      </c>
      <c r="D5" s="14" t="s">
        <v>6</v>
      </c>
      <c r="E5" s="14" t="s">
        <v>7</v>
      </c>
      <c r="F5" s="10" t="s">
        <v>4</v>
      </c>
      <c r="G5" s="11">
        <v>1</v>
      </c>
      <c r="H5" s="12">
        <v>2</v>
      </c>
      <c r="I5" s="42">
        <v>3</v>
      </c>
      <c r="J5" s="11">
        <v>1</v>
      </c>
      <c r="K5" s="46">
        <v>2</v>
      </c>
      <c r="L5" s="12" t="s">
        <v>44</v>
      </c>
      <c r="M5" s="11">
        <v>1</v>
      </c>
      <c r="N5" s="12">
        <v>2</v>
      </c>
      <c r="O5" s="13">
        <v>3</v>
      </c>
      <c r="P5" s="11">
        <v>1</v>
      </c>
      <c r="Q5" s="12">
        <v>2</v>
      </c>
      <c r="R5" s="72">
        <v>1</v>
      </c>
      <c r="S5" s="73">
        <v>2</v>
      </c>
      <c r="T5" s="11">
        <v>1</v>
      </c>
      <c r="U5" s="12">
        <v>2</v>
      </c>
      <c r="V5" s="13">
        <v>3</v>
      </c>
      <c r="W5" s="11">
        <v>1</v>
      </c>
      <c r="X5" s="12">
        <v>2</v>
      </c>
      <c r="Y5" s="13">
        <v>3</v>
      </c>
      <c r="Z5" s="11">
        <v>1</v>
      </c>
      <c r="AA5" s="12">
        <v>2</v>
      </c>
      <c r="AB5" s="13">
        <v>3</v>
      </c>
      <c r="AC5" s="34" t="s">
        <v>27</v>
      </c>
      <c r="AD5" s="34" t="s">
        <v>28</v>
      </c>
      <c r="AE5" s="34" t="s">
        <v>29</v>
      </c>
      <c r="AF5" s="34" t="s">
        <v>30</v>
      </c>
      <c r="AG5" s="34" t="s">
        <v>31</v>
      </c>
      <c r="AH5" s="35" t="s">
        <v>32</v>
      </c>
      <c r="AI5" s="120"/>
      <c r="AM5" s="55"/>
      <c r="AN5" s="55"/>
      <c r="AO5" s="55"/>
    </row>
    <row r="6" spans="1:41" ht="14.4" customHeight="1" x14ac:dyDescent="0.3">
      <c r="A6" s="20">
        <v>1</v>
      </c>
      <c r="B6" s="24" t="s">
        <v>90</v>
      </c>
      <c r="C6" s="54">
        <v>4484</v>
      </c>
      <c r="D6" s="22">
        <v>97</v>
      </c>
      <c r="E6" s="22" t="s">
        <v>20</v>
      </c>
      <c r="F6" s="21"/>
      <c r="G6" s="16">
        <v>8</v>
      </c>
      <c r="H6" s="27">
        <v>10</v>
      </c>
      <c r="I6" s="26">
        <v>10</v>
      </c>
      <c r="J6" s="16">
        <v>10</v>
      </c>
      <c r="K6" s="44">
        <v>9</v>
      </c>
      <c r="L6" s="27">
        <v>10</v>
      </c>
      <c r="M6" s="16">
        <v>10</v>
      </c>
      <c r="N6" s="27">
        <v>10</v>
      </c>
      <c r="O6" s="26">
        <v>10</v>
      </c>
      <c r="P6" s="16">
        <v>10</v>
      </c>
      <c r="Q6" s="25">
        <v>10</v>
      </c>
      <c r="R6" s="87">
        <v>10</v>
      </c>
      <c r="S6" s="88">
        <v>10</v>
      </c>
      <c r="T6" s="16">
        <v>10</v>
      </c>
      <c r="U6" s="27">
        <v>10</v>
      </c>
      <c r="V6" s="78">
        <v>10</v>
      </c>
      <c r="W6" s="44">
        <v>10</v>
      </c>
      <c r="X6" s="27">
        <v>10</v>
      </c>
      <c r="Y6" s="26">
        <v>10</v>
      </c>
      <c r="Z6" s="44">
        <v>10</v>
      </c>
      <c r="AA6" s="27">
        <v>10</v>
      </c>
      <c r="AB6" s="26">
        <v>10</v>
      </c>
      <c r="AC6" s="36">
        <f t="shared" ref="AC6:AC37" si="0">SUM(G6:AB6)</f>
        <v>217</v>
      </c>
      <c r="AD6" s="16">
        <f t="shared" ref="AD6:AD37" si="1">SMALL(G6:AB6,1)</f>
        <v>8</v>
      </c>
      <c r="AE6" s="16">
        <f t="shared" ref="AE6:AE37" si="2">SMALL(G6:AB6,2)</f>
        <v>9</v>
      </c>
      <c r="AF6" s="16">
        <f t="shared" ref="AF6:AF37" si="3">SMALL(G6:AB6,3)</f>
        <v>10</v>
      </c>
      <c r="AG6" s="16">
        <f t="shared" ref="AG6:AG37" si="4">SMALL(G6:AB6,4)</f>
        <v>10</v>
      </c>
      <c r="AH6" s="27">
        <f t="shared" ref="AH6:AH37" si="5">SUM(AD6:AG6)</f>
        <v>37</v>
      </c>
      <c r="AI6" s="38">
        <f t="shared" ref="AI6:AI37" si="6">+AC6-AH6</f>
        <v>180</v>
      </c>
      <c r="AM6" s="47" t="s">
        <v>24</v>
      </c>
      <c r="AN6" s="50">
        <v>17</v>
      </c>
      <c r="AO6" s="50"/>
    </row>
    <row r="7" spans="1:41" x14ac:dyDescent="0.3">
      <c r="A7" s="20">
        <v>2</v>
      </c>
      <c r="B7" s="24" t="s">
        <v>14</v>
      </c>
      <c r="C7" s="54">
        <v>6854</v>
      </c>
      <c r="D7" s="22">
        <v>69</v>
      </c>
      <c r="E7" s="22" t="s">
        <v>20</v>
      </c>
      <c r="F7" s="6"/>
      <c r="G7" s="28">
        <v>10</v>
      </c>
      <c r="H7" s="29">
        <v>10</v>
      </c>
      <c r="I7" s="30">
        <v>10</v>
      </c>
      <c r="J7" s="16">
        <v>10</v>
      </c>
      <c r="K7" s="44">
        <v>10</v>
      </c>
      <c r="L7" s="27">
        <v>10</v>
      </c>
      <c r="M7" s="16">
        <v>10</v>
      </c>
      <c r="N7" s="27">
        <v>10</v>
      </c>
      <c r="O7" s="26">
        <v>10</v>
      </c>
      <c r="P7" s="16">
        <v>9</v>
      </c>
      <c r="Q7" s="25">
        <v>10</v>
      </c>
      <c r="R7" s="28">
        <v>10</v>
      </c>
      <c r="S7" s="30">
        <v>10</v>
      </c>
      <c r="T7" s="56">
        <v>10</v>
      </c>
      <c r="U7" s="27">
        <v>10</v>
      </c>
      <c r="V7" s="26">
        <v>0</v>
      </c>
      <c r="W7" s="44">
        <v>9</v>
      </c>
      <c r="X7" s="27">
        <v>9</v>
      </c>
      <c r="Y7" s="26">
        <v>9</v>
      </c>
      <c r="Z7" s="44">
        <v>9</v>
      </c>
      <c r="AA7" s="27">
        <v>0</v>
      </c>
      <c r="AB7" s="26">
        <v>0</v>
      </c>
      <c r="AC7" s="36">
        <f t="shared" si="0"/>
        <v>185</v>
      </c>
      <c r="AD7" s="16">
        <f t="shared" si="1"/>
        <v>0</v>
      </c>
      <c r="AE7" s="16">
        <f t="shared" si="2"/>
        <v>0</v>
      </c>
      <c r="AF7" s="16">
        <f t="shared" si="3"/>
        <v>0</v>
      </c>
      <c r="AG7" s="16">
        <f t="shared" si="4"/>
        <v>9</v>
      </c>
      <c r="AH7" s="29">
        <f t="shared" si="5"/>
        <v>9</v>
      </c>
      <c r="AI7" s="37">
        <f t="shared" si="6"/>
        <v>176</v>
      </c>
      <c r="AM7" s="1"/>
      <c r="AN7" s="1"/>
      <c r="AO7" s="1"/>
    </row>
    <row r="8" spans="1:41" x14ac:dyDescent="0.3">
      <c r="A8" s="20">
        <v>3</v>
      </c>
      <c r="B8" s="24" t="s">
        <v>40</v>
      </c>
      <c r="C8" s="54">
        <v>13061</v>
      </c>
      <c r="D8" s="22">
        <v>76</v>
      </c>
      <c r="E8" s="22" t="s">
        <v>24</v>
      </c>
      <c r="F8" s="6"/>
      <c r="G8" s="28">
        <v>9</v>
      </c>
      <c r="H8" s="29">
        <v>9</v>
      </c>
      <c r="I8" s="30">
        <v>9</v>
      </c>
      <c r="J8" s="16">
        <v>0</v>
      </c>
      <c r="K8" s="44">
        <v>9</v>
      </c>
      <c r="L8" s="27">
        <v>8</v>
      </c>
      <c r="M8" s="16">
        <v>10</v>
      </c>
      <c r="N8" s="27">
        <v>10</v>
      </c>
      <c r="O8" s="26">
        <v>10</v>
      </c>
      <c r="P8" s="16">
        <v>10</v>
      </c>
      <c r="Q8" s="25">
        <v>8</v>
      </c>
      <c r="R8" s="28">
        <v>10</v>
      </c>
      <c r="S8" s="30">
        <v>10</v>
      </c>
      <c r="T8" s="56">
        <v>10</v>
      </c>
      <c r="U8" s="27">
        <v>7</v>
      </c>
      <c r="V8" s="26">
        <v>9</v>
      </c>
      <c r="W8" s="44">
        <v>9</v>
      </c>
      <c r="X8" s="27">
        <v>10</v>
      </c>
      <c r="Y8" s="26">
        <v>9</v>
      </c>
      <c r="Z8" s="44">
        <v>10</v>
      </c>
      <c r="AA8" s="27">
        <v>10</v>
      </c>
      <c r="AB8" s="26">
        <v>10</v>
      </c>
      <c r="AC8" s="36">
        <f t="shared" si="0"/>
        <v>196</v>
      </c>
      <c r="AD8" s="16">
        <f t="shared" si="1"/>
        <v>0</v>
      </c>
      <c r="AE8" s="16">
        <f t="shared" si="2"/>
        <v>7</v>
      </c>
      <c r="AF8" s="16">
        <f t="shared" si="3"/>
        <v>8</v>
      </c>
      <c r="AG8" s="16">
        <f t="shared" si="4"/>
        <v>8</v>
      </c>
      <c r="AH8" s="29">
        <f t="shared" si="5"/>
        <v>23</v>
      </c>
      <c r="AI8" s="37">
        <f t="shared" si="6"/>
        <v>173</v>
      </c>
      <c r="AM8" s="55"/>
      <c r="AN8" s="55"/>
      <c r="AO8" s="55"/>
    </row>
    <row r="9" spans="1:41" x14ac:dyDescent="0.3">
      <c r="A9" s="20">
        <v>4</v>
      </c>
      <c r="B9" s="24" t="s">
        <v>39</v>
      </c>
      <c r="C9" s="54">
        <v>16272</v>
      </c>
      <c r="D9" s="22">
        <v>17</v>
      </c>
      <c r="E9" s="22" t="s">
        <v>19</v>
      </c>
      <c r="F9" s="6"/>
      <c r="G9" s="52">
        <v>10</v>
      </c>
      <c r="H9" s="29">
        <v>10</v>
      </c>
      <c r="I9" s="30">
        <v>10</v>
      </c>
      <c r="J9" s="16">
        <v>10</v>
      </c>
      <c r="K9" s="44">
        <v>10</v>
      </c>
      <c r="L9" s="53">
        <v>10</v>
      </c>
      <c r="M9" s="16">
        <v>8</v>
      </c>
      <c r="N9" s="27">
        <v>8</v>
      </c>
      <c r="O9" s="26">
        <v>7</v>
      </c>
      <c r="P9" s="16">
        <v>8</v>
      </c>
      <c r="Q9" s="25">
        <v>8</v>
      </c>
      <c r="R9" s="28">
        <v>9</v>
      </c>
      <c r="S9" s="30">
        <v>8</v>
      </c>
      <c r="T9" s="16">
        <v>9</v>
      </c>
      <c r="U9" s="89">
        <v>9</v>
      </c>
      <c r="V9" s="26">
        <v>9</v>
      </c>
      <c r="W9" s="44">
        <v>8</v>
      </c>
      <c r="X9" s="27">
        <v>9</v>
      </c>
      <c r="Y9" s="26">
        <v>10</v>
      </c>
      <c r="Z9" s="44">
        <v>8</v>
      </c>
      <c r="AA9" s="27">
        <v>9</v>
      </c>
      <c r="AB9" s="26">
        <v>9</v>
      </c>
      <c r="AC9" s="36">
        <f t="shared" si="0"/>
        <v>196</v>
      </c>
      <c r="AD9" s="16">
        <f t="shared" si="1"/>
        <v>7</v>
      </c>
      <c r="AE9" s="16">
        <f t="shared" si="2"/>
        <v>8</v>
      </c>
      <c r="AF9" s="16">
        <f t="shared" si="3"/>
        <v>8</v>
      </c>
      <c r="AG9" s="16">
        <f t="shared" si="4"/>
        <v>8</v>
      </c>
      <c r="AH9" s="29">
        <f t="shared" si="5"/>
        <v>31</v>
      </c>
      <c r="AI9" s="37">
        <f t="shared" si="6"/>
        <v>165</v>
      </c>
      <c r="AM9" s="1"/>
      <c r="AN9" s="1"/>
      <c r="AO9" s="1"/>
    </row>
    <row r="10" spans="1:41" x14ac:dyDescent="0.3">
      <c r="A10" s="20">
        <v>5</v>
      </c>
      <c r="B10" s="24" t="s">
        <v>33</v>
      </c>
      <c r="C10" s="54">
        <v>6258</v>
      </c>
      <c r="D10" s="22">
        <v>35</v>
      </c>
      <c r="E10" s="22" t="s">
        <v>16</v>
      </c>
      <c r="F10" s="6"/>
      <c r="G10" s="28">
        <v>10</v>
      </c>
      <c r="H10" s="29">
        <v>10</v>
      </c>
      <c r="I10" s="30">
        <v>10</v>
      </c>
      <c r="J10" s="16">
        <v>10</v>
      </c>
      <c r="K10" s="44">
        <v>10</v>
      </c>
      <c r="L10" s="27">
        <v>10</v>
      </c>
      <c r="M10" s="56">
        <v>10</v>
      </c>
      <c r="N10" s="27">
        <v>10</v>
      </c>
      <c r="O10" s="26">
        <v>10</v>
      </c>
      <c r="P10" s="16">
        <v>10</v>
      </c>
      <c r="Q10" s="25">
        <v>10</v>
      </c>
      <c r="R10" s="28">
        <v>0</v>
      </c>
      <c r="S10" s="30">
        <v>0</v>
      </c>
      <c r="T10" s="16">
        <v>0</v>
      </c>
      <c r="U10" s="27">
        <v>0</v>
      </c>
      <c r="V10" s="26">
        <v>0</v>
      </c>
      <c r="W10" s="44">
        <v>8</v>
      </c>
      <c r="X10" s="27">
        <v>8</v>
      </c>
      <c r="Y10" s="79">
        <v>10</v>
      </c>
      <c r="Z10" s="44">
        <v>9</v>
      </c>
      <c r="AA10" s="27">
        <v>10</v>
      </c>
      <c r="AB10" s="26">
        <v>9</v>
      </c>
      <c r="AC10" s="36">
        <f t="shared" si="0"/>
        <v>164</v>
      </c>
      <c r="AD10" s="16">
        <f t="shared" si="1"/>
        <v>0</v>
      </c>
      <c r="AE10" s="16">
        <f t="shared" si="2"/>
        <v>0</v>
      </c>
      <c r="AF10" s="16">
        <f t="shared" si="3"/>
        <v>0</v>
      </c>
      <c r="AG10" s="16">
        <f t="shared" si="4"/>
        <v>0</v>
      </c>
      <c r="AH10" s="29">
        <f t="shared" si="5"/>
        <v>0</v>
      </c>
      <c r="AI10" s="37">
        <f t="shared" si="6"/>
        <v>164</v>
      </c>
      <c r="AM10" s="1"/>
      <c r="AN10" s="1"/>
      <c r="AO10" s="1"/>
    </row>
    <row r="11" spans="1:41" x14ac:dyDescent="0.3">
      <c r="A11" s="20">
        <v>6</v>
      </c>
      <c r="B11" s="24" t="s">
        <v>21</v>
      </c>
      <c r="C11" s="54">
        <v>6758</v>
      </c>
      <c r="D11" s="22">
        <v>56</v>
      </c>
      <c r="E11" s="22" t="s">
        <v>19</v>
      </c>
      <c r="F11" s="6"/>
      <c r="G11" s="28">
        <v>0</v>
      </c>
      <c r="H11" s="29">
        <v>0</v>
      </c>
      <c r="I11" s="30">
        <v>0</v>
      </c>
      <c r="J11" s="16">
        <v>0</v>
      </c>
      <c r="K11" s="44">
        <v>0</v>
      </c>
      <c r="L11" s="27">
        <v>0</v>
      </c>
      <c r="M11" s="16">
        <v>7</v>
      </c>
      <c r="N11" s="27">
        <v>7</v>
      </c>
      <c r="O11" s="26">
        <v>8</v>
      </c>
      <c r="P11" s="16">
        <v>10</v>
      </c>
      <c r="Q11" s="25">
        <v>9</v>
      </c>
      <c r="R11" s="28">
        <v>8</v>
      </c>
      <c r="S11" s="30">
        <v>9</v>
      </c>
      <c r="T11" s="16">
        <v>6</v>
      </c>
      <c r="U11" s="27">
        <v>8</v>
      </c>
      <c r="V11" s="26">
        <v>10</v>
      </c>
      <c r="W11" s="44">
        <v>10</v>
      </c>
      <c r="X11" s="27">
        <v>10</v>
      </c>
      <c r="Y11" s="26">
        <v>9</v>
      </c>
      <c r="Z11" s="44">
        <v>9</v>
      </c>
      <c r="AA11" s="27">
        <v>8</v>
      </c>
      <c r="AB11" s="26">
        <v>10</v>
      </c>
      <c r="AC11" s="36">
        <f t="shared" si="0"/>
        <v>138</v>
      </c>
      <c r="AD11" s="16">
        <f t="shared" si="1"/>
        <v>0</v>
      </c>
      <c r="AE11" s="16">
        <f t="shared" si="2"/>
        <v>0</v>
      </c>
      <c r="AF11" s="16">
        <f t="shared" si="3"/>
        <v>0</v>
      </c>
      <c r="AG11" s="16">
        <f t="shared" si="4"/>
        <v>0</v>
      </c>
      <c r="AH11" s="29">
        <f t="shared" si="5"/>
        <v>0</v>
      </c>
      <c r="AI11" s="37">
        <f t="shared" si="6"/>
        <v>138</v>
      </c>
      <c r="AM11" s="1"/>
      <c r="AN11" s="1"/>
      <c r="AO11" s="1"/>
    </row>
    <row r="12" spans="1:41" x14ac:dyDescent="0.3">
      <c r="A12" s="23">
        <v>7</v>
      </c>
      <c r="B12" s="24" t="s">
        <v>11</v>
      </c>
      <c r="C12" s="54">
        <v>6220</v>
      </c>
      <c r="D12" s="22">
        <v>36</v>
      </c>
      <c r="E12" s="22" t="s">
        <v>18</v>
      </c>
      <c r="F12" s="6"/>
      <c r="G12" s="28">
        <v>0</v>
      </c>
      <c r="H12" s="29">
        <v>0</v>
      </c>
      <c r="I12" s="30">
        <v>0</v>
      </c>
      <c r="J12" s="16">
        <v>10</v>
      </c>
      <c r="K12" s="44">
        <v>9</v>
      </c>
      <c r="L12" s="27">
        <v>9</v>
      </c>
      <c r="M12" s="16">
        <v>9</v>
      </c>
      <c r="N12" s="27">
        <v>9</v>
      </c>
      <c r="O12" s="26">
        <v>9</v>
      </c>
      <c r="P12" s="16">
        <v>0</v>
      </c>
      <c r="Q12" s="25">
        <v>0</v>
      </c>
      <c r="R12" s="28">
        <v>9</v>
      </c>
      <c r="S12" s="30">
        <v>9</v>
      </c>
      <c r="T12" s="16">
        <v>8</v>
      </c>
      <c r="U12" s="27">
        <v>9</v>
      </c>
      <c r="V12" s="26">
        <v>8</v>
      </c>
      <c r="W12" s="44">
        <v>10</v>
      </c>
      <c r="X12" s="27">
        <v>9</v>
      </c>
      <c r="Y12" s="26">
        <v>9</v>
      </c>
      <c r="Z12" s="44">
        <v>0</v>
      </c>
      <c r="AA12" s="27">
        <v>0</v>
      </c>
      <c r="AB12" s="26">
        <v>0</v>
      </c>
      <c r="AC12" s="36">
        <f t="shared" si="0"/>
        <v>126</v>
      </c>
      <c r="AD12" s="16">
        <f t="shared" si="1"/>
        <v>0</v>
      </c>
      <c r="AE12" s="16">
        <f t="shared" si="2"/>
        <v>0</v>
      </c>
      <c r="AF12" s="16">
        <f t="shared" si="3"/>
        <v>0</v>
      </c>
      <c r="AG12" s="16">
        <f t="shared" si="4"/>
        <v>0</v>
      </c>
      <c r="AH12" s="29">
        <f t="shared" si="5"/>
        <v>0</v>
      </c>
      <c r="AI12" s="37">
        <f t="shared" si="6"/>
        <v>126</v>
      </c>
      <c r="AM12" s="1"/>
      <c r="AN12" s="1"/>
      <c r="AO12" s="1"/>
    </row>
    <row r="13" spans="1:41" x14ac:dyDescent="0.3">
      <c r="A13" s="20">
        <v>8</v>
      </c>
      <c r="B13" s="24" t="s">
        <v>23</v>
      </c>
      <c r="C13" s="54">
        <v>13008</v>
      </c>
      <c r="D13" s="22">
        <v>134</v>
      </c>
      <c r="E13" s="22" t="s">
        <v>18</v>
      </c>
      <c r="F13" s="6"/>
      <c r="G13" s="28">
        <v>0</v>
      </c>
      <c r="H13" s="29">
        <v>0</v>
      </c>
      <c r="I13" s="30">
        <v>0</v>
      </c>
      <c r="J13" s="28">
        <v>0</v>
      </c>
      <c r="K13" s="29">
        <v>0</v>
      </c>
      <c r="L13" s="30">
        <v>0</v>
      </c>
      <c r="M13" s="28">
        <v>0</v>
      </c>
      <c r="N13" s="29">
        <v>0</v>
      </c>
      <c r="O13" s="30">
        <v>0</v>
      </c>
      <c r="P13" s="64">
        <v>10</v>
      </c>
      <c r="Q13" s="25">
        <v>9</v>
      </c>
      <c r="R13" s="28">
        <v>10</v>
      </c>
      <c r="S13" s="30">
        <v>10</v>
      </c>
      <c r="T13" s="56">
        <v>9</v>
      </c>
      <c r="U13" s="27">
        <v>10</v>
      </c>
      <c r="V13" s="26">
        <v>10</v>
      </c>
      <c r="W13" s="44">
        <v>9</v>
      </c>
      <c r="X13" s="27">
        <v>10</v>
      </c>
      <c r="Y13" s="26">
        <v>8</v>
      </c>
      <c r="Z13" s="44">
        <v>10</v>
      </c>
      <c r="AA13" s="27">
        <v>10</v>
      </c>
      <c r="AB13" s="26">
        <v>10</v>
      </c>
      <c r="AC13" s="36">
        <f t="shared" si="0"/>
        <v>125</v>
      </c>
      <c r="AD13" s="16">
        <f t="shared" si="1"/>
        <v>0</v>
      </c>
      <c r="AE13" s="16">
        <f t="shared" si="2"/>
        <v>0</v>
      </c>
      <c r="AF13" s="16">
        <f t="shared" si="3"/>
        <v>0</v>
      </c>
      <c r="AG13" s="16">
        <f t="shared" si="4"/>
        <v>0</v>
      </c>
      <c r="AH13" s="29">
        <f t="shared" si="5"/>
        <v>0</v>
      </c>
      <c r="AI13" s="37">
        <f t="shared" si="6"/>
        <v>125</v>
      </c>
      <c r="AM13" s="1"/>
      <c r="AN13" s="1"/>
      <c r="AO13" s="1"/>
    </row>
    <row r="14" spans="1:41" x14ac:dyDescent="0.3">
      <c r="A14" s="20">
        <v>11</v>
      </c>
      <c r="B14" s="24" t="s">
        <v>12</v>
      </c>
      <c r="C14" s="54">
        <v>2731</v>
      </c>
      <c r="D14" s="22">
        <v>45</v>
      </c>
      <c r="E14" s="22" t="s">
        <v>17</v>
      </c>
      <c r="F14" s="6"/>
      <c r="G14" s="28">
        <v>10</v>
      </c>
      <c r="H14" s="29">
        <v>9</v>
      </c>
      <c r="I14" s="30">
        <v>8</v>
      </c>
      <c r="J14" s="16">
        <v>10</v>
      </c>
      <c r="K14" s="44">
        <v>9</v>
      </c>
      <c r="L14" s="27">
        <v>0</v>
      </c>
      <c r="M14" s="16">
        <v>10</v>
      </c>
      <c r="N14" s="27">
        <v>10</v>
      </c>
      <c r="O14" s="26">
        <v>10</v>
      </c>
      <c r="P14" s="16">
        <v>10</v>
      </c>
      <c r="Q14" s="25">
        <v>10</v>
      </c>
      <c r="R14" s="16">
        <v>0</v>
      </c>
      <c r="S14" s="26">
        <v>0</v>
      </c>
      <c r="T14" s="16">
        <v>10</v>
      </c>
      <c r="U14" s="27">
        <v>0</v>
      </c>
      <c r="V14" s="26">
        <v>0</v>
      </c>
      <c r="W14" s="44">
        <v>8</v>
      </c>
      <c r="X14" s="27">
        <v>7</v>
      </c>
      <c r="Y14" s="26">
        <v>0</v>
      </c>
      <c r="Z14" s="44">
        <v>0</v>
      </c>
      <c r="AA14" s="27">
        <v>0</v>
      </c>
      <c r="AB14" s="26">
        <v>0</v>
      </c>
      <c r="AC14" s="36">
        <f t="shared" si="0"/>
        <v>121</v>
      </c>
      <c r="AD14" s="16">
        <f t="shared" si="1"/>
        <v>0</v>
      </c>
      <c r="AE14" s="16">
        <f t="shared" si="2"/>
        <v>0</v>
      </c>
      <c r="AF14" s="16">
        <f t="shared" si="3"/>
        <v>0</v>
      </c>
      <c r="AG14" s="16">
        <f t="shared" si="4"/>
        <v>0</v>
      </c>
      <c r="AH14" s="29">
        <f t="shared" si="5"/>
        <v>0</v>
      </c>
      <c r="AI14" s="37">
        <f t="shared" si="6"/>
        <v>121</v>
      </c>
      <c r="AM14" s="1"/>
      <c r="AN14" s="1"/>
      <c r="AO14" s="1"/>
    </row>
    <row r="15" spans="1:41" x14ac:dyDescent="0.3">
      <c r="A15" s="20">
        <v>11.1428571428571</v>
      </c>
      <c r="B15" s="24" t="s">
        <v>48</v>
      </c>
      <c r="C15" s="54">
        <v>21686</v>
      </c>
      <c r="D15" s="22">
        <v>444</v>
      </c>
      <c r="E15" s="22" t="s">
        <v>16</v>
      </c>
      <c r="F15" s="6"/>
      <c r="G15" s="28">
        <v>9</v>
      </c>
      <c r="H15" s="29">
        <v>0</v>
      </c>
      <c r="I15" s="30">
        <v>0</v>
      </c>
      <c r="J15" s="16">
        <v>0</v>
      </c>
      <c r="K15" s="44">
        <v>0</v>
      </c>
      <c r="L15" s="27">
        <v>0</v>
      </c>
      <c r="M15" s="16">
        <v>9</v>
      </c>
      <c r="N15" s="27">
        <v>9</v>
      </c>
      <c r="O15" s="26">
        <v>8</v>
      </c>
      <c r="P15" s="16">
        <v>0</v>
      </c>
      <c r="Q15" s="25">
        <v>0</v>
      </c>
      <c r="R15" s="16">
        <v>0</v>
      </c>
      <c r="S15" s="26">
        <v>0</v>
      </c>
      <c r="T15" s="16">
        <v>5</v>
      </c>
      <c r="U15" s="27">
        <v>6</v>
      </c>
      <c r="V15" s="26">
        <v>7</v>
      </c>
      <c r="W15" s="44">
        <v>9</v>
      </c>
      <c r="X15" s="27">
        <v>9</v>
      </c>
      <c r="Y15" s="26">
        <v>8</v>
      </c>
      <c r="Z15" s="44">
        <v>10</v>
      </c>
      <c r="AA15" s="27">
        <v>8</v>
      </c>
      <c r="AB15" s="26">
        <v>10</v>
      </c>
      <c r="AC15" s="36">
        <f t="shared" si="0"/>
        <v>107</v>
      </c>
      <c r="AD15" s="16">
        <f t="shared" si="1"/>
        <v>0</v>
      </c>
      <c r="AE15" s="16">
        <f t="shared" si="2"/>
        <v>0</v>
      </c>
      <c r="AF15" s="16">
        <f t="shared" si="3"/>
        <v>0</v>
      </c>
      <c r="AG15" s="16">
        <f t="shared" si="4"/>
        <v>0</v>
      </c>
      <c r="AH15" s="29">
        <f t="shared" si="5"/>
        <v>0</v>
      </c>
      <c r="AI15" s="37">
        <f t="shared" si="6"/>
        <v>107</v>
      </c>
      <c r="AM15" s="1"/>
      <c r="AN15" s="1"/>
      <c r="AO15" s="1"/>
    </row>
    <row r="16" spans="1:41" x14ac:dyDescent="0.3">
      <c r="A16" s="20">
        <v>12.3571428571429</v>
      </c>
      <c r="B16" s="24" t="s">
        <v>13</v>
      </c>
      <c r="C16" s="54">
        <v>1582</v>
      </c>
      <c r="D16" s="22">
        <v>1</v>
      </c>
      <c r="E16" s="22" t="s">
        <v>16</v>
      </c>
      <c r="F16" s="6"/>
      <c r="G16" s="28">
        <v>8</v>
      </c>
      <c r="H16" s="29">
        <v>9</v>
      </c>
      <c r="I16" s="30">
        <v>9</v>
      </c>
      <c r="J16" s="16">
        <v>0</v>
      </c>
      <c r="K16" s="44">
        <v>0</v>
      </c>
      <c r="L16" s="27">
        <v>0</v>
      </c>
      <c r="M16" s="16">
        <v>8</v>
      </c>
      <c r="N16" s="27">
        <v>0</v>
      </c>
      <c r="O16" s="26">
        <v>0</v>
      </c>
      <c r="P16" s="16">
        <v>6</v>
      </c>
      <c r="Q16" s="25">
        <v>5</v>
      </c>
      <c r="R16" s="16">
        <v>5</v>
      </c>
      <c r="S16" s="26">
        <v>6</v>
      </c>
      <c r="T16" s="16">
        <v>7</v>
      </c>
      <c r="U16" s="27">
        <v>8</v>
      </c>
      <c r="V16" s="26">
        <v>9</v>
      </c>
      <c r="W16" s="44">
        <v>0</v>
      </c>
      <c r="X16" s="27">
        <v>0</v>
      </c>
      <c r="Y16" s="26">
        <v>0</v>
      </c>
      <c r="Z16" s="44">
        <v>8</v>
      </c>
      <c r="AA16" s="27">
        <v>9</v>
      </c>
      <c r="AB16" s="26">
        <v>9</v>
      </c>
      <c r="AC16" s="36">
        <f t="shared" si="0"/>
        <v>106</v>
      </c>
      <c r="AD16" s="16">
        <f t="shared" si="1"/>
        <v>0</v>
      </c>
      <c r="AE16" s="16">
        <f t="shared" si="2"/>
        <v>0</v>
      </c>
      <c r="AF16" s="16">
        <f t="shared" si="3"/>
        <v>0</v>
      </c>
      <c r="AG16" s="16">
        <f t="shared" si="4"/>
        <v>0</v>
      </c>
      <c r="AH16" s="29">
        <f t="shared" si="5"/>
        <v>0</v>
      </c>
      <c r="AI16" s="37">
        <f t="shared" si="6"/>
        <v>106</v>
      </c>
      <c r="AM16" s="1"/>
      <c r="AN16" s="1"/>
      <c r="AO16" s="1"/>
    </row>
    <row r="17" spans="1:41" x14ac:dyDescent="0.3">
      <c r="A17" s="20">
        <v>13.5714285714285</v>
      </c>
      <c r="B17" s="24" t="s">
        <v>50</v>
      </c>
      <c r="C17" s="54">
        <v>5588</v>
      </c>
      <c r="D17" s="22">
        <v>14</v>
      </c>
      <c r="E17" s="22" t="s">
        <v>16</v>
      </c>
      <c r="F17" s="6"/>
      <c r="G17" s="28">
        <v>0</v>
      </c>
      <c r="H17" s="29">
        <v>0</v>
      </c>
      <c r="I17" s="30">
        <v>0</v>
      </c>
      <c r="J17" s="16">
        <v>0</v>
      </c>
      <c r="K17" s="44">
        <v>0</v>
      </c>
      <c r="L17" s="27">
        <v>9</v>
      </c>
      <c r="M17" s="16">
        <v>0</v>
      </c>
      <c r="N17" s="27">
        <v>0</v>
      </c>
      <c r="O17" s="26">
        <v>0</v>
      </c>
      <c r="P17" s="16">
        <v>7</v>
      </c>
      <c r="Q17" s="25">
        <v>6</v>
      </c>
      <c r="R17" s="16">
        <v>6</v>
      </c>
      <c r="S17" s="26">
        <v>5</v>
      </c>
      <c r="T17" s="16">
        <v>6</v>
      </c>
      <c r="U17" s="27">
        <v>10</v>
      </c>
      <c r="V17" s="26">
        <v>0</v>
      </c>
      <c r="W17" s="44">
        <v>10</v>
      </c>
      <c r="X17" s="27">
        <v>10</v>
      </c>
      <c r="Y17" s="26">
        <v>9</v>
      </c>
      <c r="Z17" s="44">
        <v>9</v>
      </c>
      <c r="AA17" s="27">
        <v>10</v>
      </c>
      <c r="AB17" s="26">
        <v>0</v>
      </c>
      <c r="AC17" s="36">
        <f t="shared" si="0"/>
        <v>97</v>
      </c>
      <c r="AD17" s="16">
        <f t="shared" si="1"/>
        <v>0</v>
      </c>
      <c r="AE17" s="16">
        <f t="shared" si="2"/>
        <v>0</v>
      </c>
      <c r="AF17" s="16">
        <f t="shared" si="3"/>
        <v>0</v>
      </c>
      <c r="AG17" s="16">
        <f t="shared" si="4"/>
        <v>0</v>
      </c>
      <c r="AH17" s="29">
        <f t="shared" si="5"/>
        <v>0</v>
      </c>
      <c r="AI17" s="37">
        <f t="shared" si="6"/>
        <v>97</v>
      </c>
      <c r="AM17" s="1"/>
      <c r="AN17" s="1"/>
      <c r="AO17" s="1"/>
    </row>
    <row r="18" spans="1:41" x14ac:dyDescent="0.3">
      <c r="A18" s="20">
        <v>14.785714285714199</v>
      </c>
      <c r="B18" s="24" t="s">
        <v>53</v>
      </c>
      <c r="C18" s="54">
        <v>7160</v>
      </c>
      <c r="D18" s="22">
        <v>26</v>
      </c>
      <c r="E18" s="22" t="s">
        <v>17</v>
      </c>
      <c r="F18" s="6"/>
      <c r="G18" s="28">
        <v>0</v>
      </c>
      <c r="H18" s="29">
        <v>0</v>
      </c>
      <c r="I18" s="30">
        <v>0</v>
      </c>
      <c r="J18" s="16">
        <v>0</v>
      </c>
      <c r="K18" s="44">
        <v>0</v>
      </c>
      <c r="L18" s="27">
        <v>0</v>
      </c>
      <c r="M18" s="16">
        <v>9</v>
      </c>
      <c r="N18" s="27">
        <v>9</v>
      </c>
      <c r="O18" s="26">
        <v>9</v>
      </c>
      <c r="P18" s="16">
        <v>0</v>
      </c>
      <c r="Q18" s="25">
        <v>0</v>
      </c>
      <c r="R18" s="16">
        <v>0</v>
      </c>
      <c r="S18" s="26">
        <v>0</v>
      </c>
      <c r="T18" s="16">
        <v>9</v>
      </c>
      <c r="U18" s="27">
        <v>10</v>
      </c>
      <c r="V18" s="26">
        <v>0</v>
      </c>
      <c r="W18" s="44">
        <v>10</v>
      </c>
      <c r="X18" s="27">
        <v>10</v>
      </c>
      <c r="Y18" s="26">
        <v>9</v>
      </c>
      <c r="Z18" s="44">
        <v>10</v>
      </c>
      <c r="AA18" s="27">
        <v>0</v>
      </c>
      <c r="AB18" s="26">
        <v>10</v>
      </c>
      <c r="AC18" s="36">
        <f t="shared" si="0"/>
        <v>95</v>
      </c>
      <c r="AD18" s="16">
        <f t="shared" si="1"/>
        <v>0</v>
      </c>
      <c r="AE18" s="16">
        <f t="shared" si="2"/>
        <v>0</v>
      </c>
      <c r="AF18" s="16">
        <f t="shared" si="3"/>
        <v>0</v>
      </c>
      <c r="AG18" s="16">
        <f t="shared" si="4"/>
        <v>0</v>
      </c>
      <c r="AH18" s="29">
        <f t="shared" si="5"/>
        <v>0</v>
      </c>
      <c r="AI18" s="37">
        <f t="shared" si="6"/>
        <v>95</v>
      </c>
      <c r="AM18" s="1"/>
      <c r="AN18" s="1"/>
      <c r="AO18" s="1"/>
    </row>
    <row r="19" spans="1:41" x14ac:dyDescent="0.3">
      <c r="A19" s="23">
        <v>16</v>
      </c>
      <c r="B19" s="24" t="s">
        <v>22</v>
      </c>
      <c r="C19" s="54">
        <v>8315</v>
      </c>
      <c r="D19" s="22">
        <v>512</v>
      </c>
      <c r="E19" s="22" t="s">
        <v>16</v>
      </c>
      <c r="F19" s="6"/>
      <c r="G19" s="28">
        <v>10</v>
      </c>
      <c r="H19" s="29">
        <v>10</v>
      </c>
      <c r="I19" s="30">
        <v>10</v>
      </c>
      <c r="J19" s="16">
        <v>8</v>
      </c>
      <c r="K19" s="44">
        <v>10</v>
      </c>
      <c r="L19" s="27">
        <v>10</v>
      </c>
      <c r="M19" s="56">
        <v>10</v>
      </c>
      <c r="N19" s="53">
        <v>10</v>
      </c>
      <c r="O19" s="26">
        <v>10</v>
      </c>
      <c r="P19" s="90">
        <v>0</v>
      </c>
      <c r="Q19" s="91">
        <v>0</v>
      </c>
      <c r="R19" s="90">
        <v>0</v>
      </c>
      <c r="S19" s="92">
        <v>0</v>
      </c>
      <c r="T19" s="90">
        <v>0</v>
      </c>
      <c r="U19" s="93">
        <v>0</v>
      </c>
      <c r="V19" s="92">
        <v>0</v>
      </c>
      <c r="W19" s="94">
        <v>0</v>
      </c>
      <c r="X19" s="93">
        <v>0</v>
      </c>
      <c r="Y19" s="92">
        <v>0</v>
      </c>
      <c r="Z19" s="94">
        <v>0</v>
      </c>
      <c r="AA19" s="93">
        <v>0</v>
      </c>
      <c r="AB19" s="92">
        <v>0</v>
      </c>
      <c r="AC19" s="95">
        <f t="shared" si="0"/>
        <v>88</v>
      </c>
      <c r="AD19" s="90">
        <f t="shared" si="1"/>
        <v>0</v>
      </c>
      <c r="AE19" s="90">
        <f t="shared" si="2"/>
        <v>0</v>
      </c>
      <c r="AF19" s="90">
        <f t="shared" si="3"/>
        <v>0</v>
      </c>
      <c r="AG19" s="90">
        <f t="shared" si="4"/>
        <v>0</v>
      </c>
      <c r="AH19" s="96">
        <f t="shared" si="5"/>
        <v>0</v>
      </c>
      <c r="AI19" s="97">
        <f t="shared" si="6"/>
        <v>88</v>
      </c>
      <c r="AM19" s="1"/>
      <c r="AN19" s="1"/>
      <c r="AO19" s="1"/>
    </row>
    <row r="20" spans="1:41" x14ac:dyDescent="0.3">
      <c r="A20" s="20">
        <v>17.214285714285701</v>
      </c>
      <c r="B20" s="24" t="s">
        <v>45</v>
      </c>
      <c r="C20" s="54">
        <v>7151</v>
      </c>
      <c r="D20" s="22">
        <v>83</v>
      </c>
      <c r="E20" s="22" t="s">
        <v>24</v>
      </c>
      <c r="F20" s="6"/>
      <c r="G20" s="28">
        <v>7</v>
      </c>
      <c r="H20" s="29">
        <v>0</v>
      </c>
      <c r="I20" s="30">
        <v>0</v>
      </c>
      <c r="J20" s="28">
        <v>9</v>
      </c>
      <c r="K20" s="29">
        <v>7</v>
      </c>
      <c r="L20" s="30">
        <v>7</v>
      </c>
      <c r="M20" s="28">
        <v>9</v>
      </c>
      <c r="N20" s="29">
        <v>0</v>
      </c>
      <c r="O20" s="30">
        <v>0</v>
      </c>
      <c r="P20" s="16">
        <v>0</v>
      </c>
      <c r="Q20" s="25">
        <v>0</v>
      </c>
      <c r="R20" s="16">
        <v>0</v>
      </c>
      <c r="S20" s="26">
        <v>0</v>
      </c>
      <c r="T20" s="16">
        <v>6</v>
      </c>
      <c r="U20" s="27">
        <v>6</v>
      </c>
      <c r="V20" s="26">
        <v>8</v>
      </c>
      <c r="W20" s="44">
        <v>0</v>
      </c>
      <c r="X20" s="27">
        <v>0</v>
      </c>
      <c r="Y20" s="26">
        <v>0</v>
      </c>
      <c r="Z20" s="44">
        <v>8</v>
      </c>
      <c r="AA20" s="27">
        <v>8</v>
      </c>
      <c r="AB20" s="26">
        <v>8</v>
      </c>
      <c r="AC20" s="36">
        <f t="shared" si="0"/>
        <v>83</v>
      </c>
      <c r="AD20" s="16">
        <f t="shared" si="1"/>
        <v>0</v>
      </c>
      <c r="AE20" s="16">
        <f t="shared" si="2"/>
        <v>0</v>
      </c>
      <c r="AF20" s="16">
        <f t="shared" si="3"/>
        <v>0</v>
      </c>
      <c r="AG20" s="16">
        <f t="shared" si="4"/>
        <v>0</v>
      </c>
      <c r="AH20" s="29">
        <f t="shared" si="5"/>
        <v>0</v>
      </c>
      <c r="AI20" s="37">
        <f t="shared" si="6"/>
        <v>83</v>
      </c>
      <c r="AM20" s="1"/>
      <c r="AN20" s="1"/>
      <c r="AO20" s="1"/>
    </row>
    <row r="21" spans="1:41" x14ac:dyDescent="0.3">
      <c r="A21" s="20">
        <v>18.428571428571399</v>
      </c>
      <c r="B21" s="24" t="s">
        <v>15</v>
      </c>
      <c r="C21" s="54">
        <v>6226</v>
      </c>
      <c r="D21" s="22">
        <v>24</v>
      </c>
      <c r="E21" s="22" t="s">
        <v>20</v>
      </c>
      <c r="F21" s="6"/>
      <c r="G21" s="28">
        <v>10</v>
      </c>
      <c r="H21" s="29">
        <v>9</v>
      </c>
      <c r="I21" s="30">
        <v>0</v>
      </c>
      <c r="J21" s="28">
        <v>8</v>
      </c>
      <c r="K21" s="29">
        <v>0</v>
      </c>
      <c r="L21" s="30">
        <v>9</v>
      </c>
      <c r="M21" s="28">
        <v>9</v>
      </c>
      <c r="N21" s="29">
        <v>9</v>
      </c>
      <c r="O21" s="30">
        <v>0</v>
      </c>
      <c r="P21" s="16">
        <v>8</v>
      </c>
      <c r="Q21" s="25">
        <v>9</v>
      </c>
      <c r="R21" s="16">
        <v>9</v>
      </c>
      <c r="S21" s="26">
        <v>0</v>
      </c>
      <c r="T21" s="16">
        <v>0</v>
      </c>
      <c r="U21" s="27">
        <v>0</v>
      </c>
      <c r="V21" s="26">
        <v>0</v>
      </c>
      <c r="W21" s="44">
        <v>0</v>
      </c>
      <c r="X21" s="27">
        <v>0</v>
      </c>
      <c r="Y21" s="26">
        <v>0</v>
      </c>
      <c r="Z21" s="44">
        <v>0</v>
      </c>
      <c r="AA21" s="27">
        <v>0</v>
      </c>
      <c r="AB21" s="26">
        <v>0</v>
      </c>
      <c r="AC21" s="36">
        <f t="shared" si="0"/>
        <v>80</v>
      </c>
      <c r="AD21" s="16">
        <f t="shared" si="1"/>
        <v>0</v>
      </c>
      <c r="AE21" s="16">
        <f t="shared" si="2"/>
        <v>0</v>
      </c>
      <c r="AF21" s="16">
        <f t="shared" si="3"/>
        <v>0</v>
      </c>
      <c r="AG21" s="16">
        <f t="shared" si="4"/>
        <v>0</v>
      </c>
      <c r="AH21" s="29">
        <f t="shared" si="5"/>
        <v>0</v>
      </c>
      <c r="AI21" s="37">
        <f t="shared" si="6"/>
        <v>80</v>
      </c>
      <c r="AM21" s="1"/>
      <c r="AN21" s="1"/>
      <c r="AO21" s="1"/>
    </row>
    <row r="22" spans="1:41" x14ac:dyDescent="0.3">
      <c r="A22" s="20">
        <v>19.6428571428571</v>
      </c>
      <c r="B22" s="24" t="s">
        <v>85</v>
      </c>
      <c r="C22" s="54">
        <v>3849</v>
      </c>
      <c r="D22" s="22">
        <v>99</v>
      </c>
      <c r="E22" s="22" t="s">
        <v>24</v>
      </c>
      <c r="F22" s="6"/>
      <c r="G22" s="28">
        <v>0</v>
      </c>
      <c r="H22" s="29">
        <v>0</v>
      </c>
      <c r="I22" s="30">
        <v>0</v>
      </c>
      <c r="J22" s="28">
        <v>0</v>
      </c>
      <c r="K22" s="29">
        <v>0</v>
      </c>
      <c r="L22" s="30">
        <v>0</v>
      </c>
      <c r="M22" s="28">
        <v>0</v>
      </c>
      <c r="N22" s="29">
        <v>0</v>
      </c>
      <c r="O22" s="30">
        <v>0</v>
      </c>
      <c r="P22" s="16">
        <v>0</v>
      </c>
      <c r="Q22" s="25">
        <v>0</v>
      </c>
      <c r="R22" s="16">
        <v>0</v>
      </c>
      <c r="S22" s="26">
        <v>0</v>
      </c>
      <c r="T22" s="16">
        <v>8</v>
      </c>
      <c r="U22" s="27">
        <v>9</v>
      </c>
      <c r="V22" s="26">
        <v>10</v>
      </c>
      <c r="W22" s="44">
        <v>7</v>
      </c>
      <c r="X22" s="27">
        <v>9</v>
      </c>
      <c r="Y22" s="26">
        <v>10</v>
      </c>
      <c r="Z22" s="44">
        <v>9</v>
      </c>
      <c r="AA22" s="27">
        <v>9</v>
      </c>
      <c r="AB22" s="26">
        <v>9</v>
      </c>
      <c r="AC22" s="36">
        <f t="shared" si="0"/>
        <v>80</v>
      </c>
      <c r="AD22" s="16">
        <f t="shared" si="1"/>
        <v>0</v>
      </c>
      <c r="AE22" s="16">
        <f t="shared" si="2"/>
        <v>0</v>
      </c>
      <c r="AF22" s="16">
        <f t="shared" si="3"/>
        <v>0</v>
      </c>
      <c r="AG22" s="16">
        <f t="shared" si="4"/>
        <v>0</v>
      </c>
      <c r="AH22" s="29">
        <f t="shared" si="5"/>
        <v>0</v>
      </c>
      <c r="AI22" s="37">
        <f t="shared" si="6"/>
        <v>80</v>
      </c>
      <c r="AM22" s="1"/>
      <c r="AN22" s="1"/>
      <c r="AO22" s="1"/>
    </row>
    <row r="23" spans="1:41" x14ac:dyDescent="0.3">
      <c r="A23" s="20">
        <v>20.857142857142801</v>
      </c>
      <c r="B23" s="24" t="s">
        <v>36</v>
      </c>
      <c r="C23" s="54">
        <v>6909</v>
      </c>
      <c r="D23" s="22">
        <v>108</v>
      </c>
      <c r="E23" s="22" t="s">
        <v>17</v>
      </c>
      <c r="F23" s="6"/>
      <c r="G23" s="28">
        <v>9</v>
      </c>
      <c r="H23" s="29">
        <v>10</v>
      </c>
      <c r="I23" s="30">
        <v>10</v>
      </c>
      <c r="J23" s="28">
        <v>8</v>
      </c>
      <c r="K23" s="29">
        <v>8</v>
      </c>
      <c r="L23" s="30">
        <v>10</v>
      </c>
      <c r="M23" s="28">
        <v>0</v>
      </c>
      <c r="N23" s="29">
        <v>0</v>
      </c>
      <c r="O23" s="30">
        <v>0</v>
      </c>
      <c r="P23" s="16">
        <v>9</v>
      </c>
      <c r="Q23" s="25">
        <v>9</v>
      </c>
      <c r="R23" s="16">
        <v>0</v>
      </c>
      <c r="S23" s="26">
        <v>0</v>
      </c>
      <c r="T23" s="16">
        <v>0</v>
      </c>
      <c r="U23" s="27">
        <v>0</v>
      </c>
      <c r="V23" s="26">
        <v>0</v>
      </c>
      <c r="W23" s="44">
        <v>0</v>
      </c>
      <c r="X23" s="27">
        <v>0</v>
      </c>
      <c r="Y23" s="26">
        <v>0</v>
      </c>
      <c r="Z23" s="44">
        <v>0</v>
      </c>
      <c r="AA23" s="27">
        <v>0</v>
      </c>
      <c r="AB23" s="26">
        <v>0</v>
      </c>
      <c r="AC23" s="36">
        <f t="shared" si="0"/>
        <v>73</v>
      </c>
      <c r="AD23" s="16">
        <f t="shared" si="1"/>
        <v>0</v>
      </c>
      <c r="AE23" s="16">
        <f t="shared" si="2"/>
        <v>0</v>
      </c>
      <c r="AF23" s="16">
        <f t="shared" si="3"/>
        <v>0</v>
      </c>
      <c r="AG23" s="16">
        <f t="shared" si="4"/>
        <v>0</v>
      </c>
      <c r="AH23" s="29">
        <f t="shared" si="5"/>
        <v>0</v>
      </c>
      <c r="AI23" s="37">
        <f t="shared" si="6"/>
        <v>73</v>
      </c>
      <c r="AM23" s="1"/>
      <c r="AN23" s="1"/>
      <c r="AO23" s="1"/>
    </row>
    <row r="24" spans="1:41" x14ac:dyDescent="0.3">
      <c r="A24" s="20">
        <v>22.071428571428498</v>
      </c>
      <c r="B24" s="24" t="s">
        <v>47</v>
      </c>
      <c r="C24" s="54">
        <v>18167</v>
      </c>
      <c r="D24" s="22">
        <v>41</v>
      </c>
      <c r="E24" s="22" t="s">
        <v>17</v>
      </c>
      <c r="F24" s="6"/>
      <c r="G24" s="28">
        <v>0</v>
      </c>
      <c r="H24" s="29">
        <v>0</v>
      </c>
      <c r="I24" s="30">
        <v>0</v>
      </c>
      <c r="J24" s="28">
        <v>9</v>
      </c>
      <c r="K24" s="29">
        <v>7</v>
      </c>
      <c r="L24" s="30">
        <v>8</v>
      </c>
      <c r="M24" s="28">
        <v>0</v>
      </c>
      <c r="N24" s="29">
        <v>0</v>
      </c>
      <c r="O24" s="30">
        <v>0</v>
      </c>
      <c r="P24" s="16">
        <v>0</v>
      </c>
      <c r="Q24" s="25">
        <v>8</v>
      </c>
      <c r="R24" s="28">
        <v>10</v>
      </c>
      <c r="S24" s="30">
        <v>10</v>
      </c>
      <c r="T24" s="16">
        <v>8</v>
      </c>
      <c r="U24" s="27">
        <v>9</v>
      </c>
      <c r="V24" s="26">
        <v>0</v>
      </c>
      <c r="W24" s="44">
        <v>0</v>
      </c>
      <c r="X24" s="27">
        <v>0</v>
      </c>
      <c r="Y24" s="26">
        <v>0</v>
      </c>
      <c r="Z24" s="44">
        <v>0</v>
      </c>
      <c r="AA24" s="27">
        <v>0</v>
      </c>
      <c r="AB24" s="26">
        <v>0</v>
      </c>
      <c r="AC24" s="36">
        <f t="shared" si="0"/>
        <v>69</v>
      </c>
      <c r="AD24" s="16">
        <f t="shared" si="1"/>
        <v>0</v>
      </c>
      <c r="AE24" s="16">
        <f t="shared" si="2"/>
        <v>0</v>
      </c>
      <c r="AF24" s="16">
        <f t="shared" si="3"/>
        <v>0</v>
      </c>
      <c r="AG24" s="16">
        <f t="shared" si="4"/>
        <v>0</v>
      </c>
      <c r="AH24" s="29">
        <f t="shared" si="5"/>
        <v>0</v>
      </c>
      <c r="AI24" s="37">
        <f t="shared" si="6"/>
        <v>69</v>
      </c>
      <c r="AM24" s="1"/>
      <c r="AN24" s="1"/>
      <c r="AO24" s="1"/>
    </row>
    <row r="25" spans="1:41" x14ac:dyDescent="0.3">
      <c r="A25" s="20">
        <v>23.285714285714199</v>
      </c>
      <c r="B25" s="24" t="s">
        <v>23</v>
      </c>
      <c r="C25" s="54">
        <v>13008</v>
      </c>
      <c r="D25" s="22">
        <v>134</v>
      </c>
      <c r="E25" s="22" t="s">
        <v>18</v>
      </c>
      <c r="F25" s="6"/>
      <c r="G25" s="28">
        <v>9</v>
      </c>
      <c r="H25" s="29">
        <v>9</v>
      </c>
      <c r="I25" s="30">
        <v>8</v>
      </c>
      <c r="J25" s="28">
        <v>9</v>
      </c>
      <c r="K25" s="29">
        <v>0</v>
      </c>
      <c r="L25" s="30">
        <v>8</v>
      </c>
      <c r="M25" s="28">
        <v>8</v>
      </c>
      <c r="N25" s="29">
        <v>8</v>
      </c>
      <c r="O25" s="30">
        <v>8</v>
      </c>
      <c r="P25" s="57">
        <v>0</v>
      </c>
      <c r="Q25" s="59">
        <v>0</v>
      </c>
      <c r="R25" s="103">
        <v>0</v>
      </c>
      <c r="S25" s="60">
        <v>0</v>
      </c>
      <c r="T25" s="57">
        <v>0</v>
      </c>
      <c r="U25" s="58">
        <v>0</v>
      </c>
      <c r="V25" s="60">
        <v>0</v>
      </c>
      <c r="W25" s="76">
        <v>0</v>
      </c>
      <c r="X25" s="58">
        <v>0</v>
      </c>
      <c r="Y25" s="60">
        <v>0</v>
      </c>
      <c r="Z25" s="57"/>
      <c r="AA25" s="58"/>
      <c r="AB25" s="60"/>
      <c r="AC25" s="61">
        <f t="shared" si="0"/>
        <v>67</v>
      </c>
      <c r="AD25" s="57">
        <f t="shared" si="1"/>
        <v>0</v>
      </c>
      <c r="AE25" s="57">
        <f t="shared" si="2"/>
        <v>0</v>
      </c>
      <c r="AF25" s="57">
        <f t="shared" si="3"/>
        <v>0</v>
      </c>
      <c r="AG25" s="57">
        <f t="shared" si="4"/>
        <v>0</v>
      </c>
      <c r="AH25" s="62">
        <f t="shared" si="5"/>
        <v>0</v>
      </c>
      <c r="AI25" s="63">
        <f t="shared" si="6"/>
        <v>67</v>
      </c>
      <c r="AM25" s="1"/>
      <c r="AN25" s="1"/>
      <c r="AO25" s="1"/>
    </row>
    <row r="26" spans="1:41" x14ac:dyDescent="0.3">
      <c r="A26" s="23">
        <v>24.5</v>
      </c>
      <c r="B26" s="24" t="s">
        <v>55</v>
      </c>
      <c r="C26" s="54">
        <v>2807</v>
      </c>
      <c r="D26" s="22">
        <v>57</v>
      </c>
      <c r="E26" s="22" t="s">
        <v>17</v>
      </c>
      <c r="F26" s="6"/>
      <c r="G26" s="28">
        <v>0</v>
      </c>
      <c r="H26" s="29">
        <v>0</v>
      </c>
      <c r="I26" s="30">
        <v>0</v>
      </c>
      <c r="J26" s="28">
        <v>0</v>
      </c>
      <c r="K26" s="29">
        <v>0</v>
      </c>
      <c r="L26" s="30">
        <v>0</v>
      </c>
      <c r="M26" s="28">
        <v>0</v>
      </c>
      <c r="N26" s="29">
        <v>0</v>
      </c>
      <c r="O26" s="30">
        <v>0</v>
      </c>
      <c r="P26" s="56">
        <v>9</v>
      </c>
      <c r="Q26" s="71">
        <v>9</v>
      </c>
      <c r="R26" s="16">
        <v>0</v>
      </c>
      <c r="S26" s="26">
        <v>0</v>
      </c>
      <c r="T26" s="16">
        <v>0</v>
      </c>
      <c r="U26" s="27">
        <v>0</v>
      </c>
      <c r="V26" s="26">
        <v>0</v>
      </c>
      <c r="W26" s="44">
        <v>9</v>
      </c>
      <c r="X26" s="27">
        <v>8</v>
      </c>
      <c r="Y26" s="26">
        <v>8</v>
      </c>
      <c r="Z26" s="44">
        <v>0</v>
      </c>
      <c r="AA26" s="27">
        <v>9</v>
      </c>
      <c r="AB26" s="26">
        <v>8</v>
      </c>
      <c r="AC26" s="36">
        <f t="shared" si="0"/>
        <v>60</v>
      </c>
      <c r="AD26" s="16">
        <f t="shared" si="1"/>
        <v>0</v>
      </c>
      <c r="AE26" s="16">
        <f t="shared" si="2"/>
        <v>0</v>
      </c>
      <c r="AF26" s="16">
        <f t="shared" si="3"/>
        <v>0</v>
      </c>
      <c r="AG26" s="16">
        <f t="shared" si="4"/>
        <v>0</v>
      </c>
      <c r="AH26" s="29">
        <f t="shared" si="5"/>
        <v>0</v>
      </c>
      <c r="AI26" s="37">
        <f t="shared" si="6"/>
        <v>60</v>
      </c>
      <c r="AM26" s="1"/>
      <c r="AN26" s="1"/>
      <c r="AO26" s="1"/>
    </row>
    <row r="27" spans="1:41" x14ac:dyDescent="0.3">
      <c r="A27" s="20">
        <v>25.714285714285701</v>
      </c>
      <c r="B27" s="24" t="s">
        <v>56</v>
      </c>
      <c r="C27" s="54">
        <v>10011</v>
      </c>
      <c r="D27" s="22">
        <v>23</v>
      </c>
      <c r="E27" s="22" t="s">
        <v>16</v>
      </c>
      <c r="F27" s="6"/>
      <c r="G27" s="28">
        <v>0</v>
      </c>
      <c r="H27" s="29">
        <v>0</v>
      </c>
      <c r="I27" s="30">
        <v>0</v>
      </c>
      <c r="J27" s="16">
        <v>0</v>
      </c>
      <c r="K27" s="44">
        <v>0</v>
      </c>
      <c r="L27" s="27">
        <v>0</v>
      </c>
      <c r="M27" s="16">
        <v>0</v>
      </c>
      <c r="N27" s="27">
        <v>0</v>
      </c>
      <c r="O27" s="26">
        <v>0</v>
      </c>
      <c r="P27" s="64">
        <v>8</v>
      </c>
      <c r="Q27" s="74">
        <v>8</v>
      </c>
      <c r="R27" s="16">
        <v>8</v>
      </c>
      <c r="S27" s="26">
        <v>8</v>
      </c>
      <c r="T27" s="16">
        <v>9</v>
      </c>
      <c r="U27" s="27">
        <v>9</v>
      </c>
      <c r="V27" s="26">
        <v>10</v>
      </c>
      <c r="W27" s="44">
        <v>0</v>
      </c>
      <c r="X27" s="27">
        <v>0</v>
      </c>
      <c r="Y27" s="26">
        <v>0</v>
      </c>
      <c r="Z27" s="44">
        <v>0</v>
      </c>
      <c r="AA27" s="27">
        <v>0</v>
      </c>
      <c r="AB27" s="26">
        <v>0</v>
      </c>
      <c r="AC27" s="36">
        <f t="shared" si="0"/>
        <v>60</v>
      </c>
      <c r="AD27" s="16">
        <f t="shared" si="1"/>
        <v>0</v>
      </c>
      <c r="AE27" s="16">
        <f t="shared" si="2"/>
        <v>0</v>
      </c>
      <c r="AF27" s="16">
        <f t="shared" si="3"/>
        <v>0</v>
      </c>
      <c r="AG27" s="16">
        <f t="shared" si="4"/>
        <v>0</v>
      </c>
      <c r="AH27" s="29">
        <f t="shared" si="5"/>
        <v>0</v>
      </c>
      <c r="AI27" s="37">
        <f t="shared" si="6"/>
        <v>60</v>
      </c>
      <c r="AM27" s="1"/>
      <c r="AN27" s="1"/>
      <c r="AO27" s="1"/>
    </row>
    <row r="28" spans="1:41" x14ac:dyDescent="0.3">
      <c r="A28" s="20">
        <v>26.928571428571399</v>
      </c>
      <c r="B28" s="24" t="s">
        <v>38</v>
      </c>
      <c r="C28" s="54">
        <v>19006</v>
      </c>
      <c r="D28" s="22">
        <v>333</v>
      </c>
      <c r="E28" s="22" t="s">
        <v>18</v>
      </c>
      <c r="F28" s="6"/>
      <c r="G28" s="28">
        <v>8</v>
      </c>
      <c r="H28" s="29">
        <v>8</v>
      </c>
      <c r="I28" s="30">
        <v>9</v>
      </c>
      <c r="J28" s="16">
        <v>7</v>
      </c>
      <c r="K28" s="44">
        <v>8</v>
      </c>
      <c r="L28" s="27">
        <v>7</v>
      </c>
      <c r="M28" s="16">
        <v>0</v>
      </c>
      <c r="N28" s="27">
        <v>0</v>
      </c>
      <c r="O28" s="26">
        <v>0</v>
      </c>
      <c r="P28" s="16">
        <v>0</v>
      </c>
      <c r="Q28" s="25">
        <v>0</v>
      </c>
      <c r="R28" s="16">
        <v>0</v>
      </c>
      <c r="S28" s="26">
        <v>0</v>
      </c>
      <c r="T28" s="16">
        <v>0</v>
      </c>
      <c r="U28" s="27">
        <v>0</v>
      </c>
      <c r="V28" s="26">
        <v>0</v>
      </c>
      <c r="W28" s="44">
        <v>0</v>
      </c>
      <c r="X28" s="27">
        <v>0</v>
      </c>
      <c r="Y28" s="26">
        <v>0</v>
      </c>
      <c r="Z28" s="44">
        <v>0</v>
      </c>
      <c r="AA28" s="27">
        <v>0</v>
      </c>
      <c r="AB28" s="26">
        <v>0</v>
      </c>
      <c r="AC28" s="36">
        <f t="shared" si="0"/>
        <v>47</v>
      </c>
      <c r="AD28" s="16">
        <f t="shared" si="1"/>
        <v>0</v>
      </c>
      <c r="AE28" s="16">
        <f t="shared" si="2"/>
        <v>0</v>
      </c>
      <c r="AF28" s="16">
        <f t="shared" si="3"/>
        <v>0</v>
      </c>
      <c r="AG28" s="16">
        <f t="shared" si="4"/>
        <v>0</v>
      </c>
      <c r="AH28" s="29">
        <f t="shared" si="5"/>
        <v>0</v>
      </c>
      <c r="AI28" s="37">
        <f t="shared" si="6"/>
        <v>47</v>
      </c>
      <c r="AM28" s="1"/>
      <c r="AN28" s="1"/>
      <c r="AO28" s="1"/>
    </row>
    <row r="29" spans="1:41" x14ac:dyDescent="0.3">
      <c r="A29" s="20">
        <v>28.1428571428571</v>
      </c>
      <c r="B29" s="24" t="s">
        <v>10</v>
      </c>
      <c r="C29" s="54">
        <v>2319</v>
      </c>
      <c r="D29" s="22">
        <v>22</v>
      </c>
      <c r="E29" s="22" t="s">
        <v>17</v>
      </c>
      <c r="F29" s="6"/>
      <c r="G29" s="28">
        <v>8</v>
      </c>
      <c r="H29" s="29">
        <v>8</v>
      </c>
      <c r="I29" s="30">
        <v>9</v>
      </c>
      <c r="J29" s="16">
        <v>0</v>
      </c>
      <c r="K29" s="44">
        <v>10</v>
      </c>
      <c r="L29" s="27">
        <v>9</v>
      </c>
      <c r="M29" s="16">
        <v>0</v>
      </c>
      <c r="N29" s="27">
        <v>0</v>
      </c>
      <c r="O29" s="26">
        <v>0</v>
      </c>
      <c r="P29" s="16">
        <v>0</v>
      </c>
      <c r="Q29" s="25">
        <v>0</v>
      </c>
      <c r="R29" s="16">
        <v>0</v>
      </c>
      <c r="S29" s="26">
        <v>0</v>
      </c>
      <c r="T29" s="16">
        <v>0</v>
      </c>
      <c r="U29" s="27">
        <v>0</v>
      </c>
      <c r="V29" s="26">
        <v>0</v>
      </c>
      <c r="W29" s="44">
        <v>0</v>
      </c>
      <c r="X29" s="27">
        <v>0</v>
      </c>
      <c r="Y29" s="26">
        <v>0</v>
      </c>
      <c r="Z29" s="44">
        <v>0</v>
      </c>
      <c r="AA29" s="27">
        <v>0</v>
      </c>
      <c r="AB29" s="26">
        <v>0</v>
      </c>
      <c r="AC29" s="36">
        <f t="shared" si="0"/>
        <v>44</v>
      </c>
      <c r="AD29" s="16">
        <f t="shared" si="1"/>
        <v>0</v>
      </c>
      <c r="AE29" s="16">
        <f t="shared" si="2"/>
        <v>0</v>
      </c>
      <c r="AF29" s="16">
        <f t="shared" si="3"/>
        <v>0</v>
      </c>
      <c r="AG29" s="16">
        <f t="shared" si="4"/>
        <v>0</v>
      </c>
      <c r="AH29" s="29">
        <f t="shared" si="5"/>
        <v>0</v>
      </c>
      <c r="AI29" s="37">
        <f t="shared" si="6"/>
        <v>44</v>
      </c>
      <c r="AM29" s="1"/>
      <c r="AN29" s="1"/>
      <c r="AO29" s="1"/>
    </row>
    <row r="30" spans="1:41" x14ac:dyDescent="0.3">
      <c r="A30" s="20">
        <v>29.357142857142801</v>
      </c>
      <c r="B30" s="24" t="s">
        <v>35</v>
      </c>
      <c r="C30" s="54">
        <v>2327</v>
      </c>
      <c r="D30" s="22">
        <v>60</v>
      </c>
      <c r="E30" s="22" t="s">
        <v>24</v>
      </c>
      <c r="F30" s="6"/>
      <c r="G30" s="28">
        <v>0</v>
      </c>
      <c r="H30" s="29">
        <v>0</v>
      </c>
      <c r="I30" s="30">
        <v>0</v>
      </c>
      <c r="J30" s="16">
        <v>0</v>
      </c>
      <c r="K30" s="44">
        <v>8</v>
      </c>
      <c r="L30" s="27">
        <v>9</v>
      </c>
      <c r="M30" s="16">
        <v>0</v>
      </c>
      <c r="N30" s="27">
        <v>0</v>
      </c>
      <c r="O30" s="26">
        <v>0</v>
      </c>
      <c r="P30" s="16">
        <v>8</v>
      </c>
      <c r="Q30" s="25">
        <v>9</v>
      </c>
      <c r="R30" s="16">
        <v>7</v>
      </c>
      <c r="S30" s="26">
        <v>0</v>
      </c>
      <c r="T30" s="16">
        <v>0</v>
      </c>
      <c r="U30" s="27">
        <v>0</v>
      </c>
      <c r="V30" s="26">
        <v>0</v>
      </c>
      <c r="W30" s="44">
        <v>0</v>
      </c>
      <c r="X30" s="27">
        <v>0</v>
      </c>
      <c r="Y30" s="26">
        <v>0</v>
      </c>
      <c r="Z30" s="44">
        <v>0</v>
      </c>
      <c r="AA30" s="27">
        <v>0</v>
      </c>
      <c r="AB30" s="26">
        <v>0</v>
      </c>
      <c r="AC30" s="36">
        <f t="shared" si="0"/>
        <v>41</v>
      </c>
      <c r="AD30" s="16">
        <f t="shared" si="1"/>
        <v>0</v>
      </c>
      <c r="AE30" s="16">
        <f t="shared" si="2"/>
        <v>0</v>
      </c>
      <c r="AF30" s="16">
        <f t="shared" si="3"/>
        <v>0</v>
      </c>
      <c r="AG30" s="16">
        <f t="shared" si="4"/>
        <v>0</v>
      </c>
      <c r="AH30" s="29">
        <f t="shared" si="5"/>
        <v>0</v>
      </c>
      <c r="AI30" s="37">
        <f t="shared" si="6"/>
        <v>41</v>
      </c>
      <c r="AM30" s="1"/>
      <c r="AN30" s="1"/>
      <c r="AO30" s="1"/>
    </row>
    <row r="31" spans="1:41" x14ac:dyDescent="0.3">
      <c r="A31" s="20">
        <v>30.571428571428498</v>
      </c>
      <c r="B31" s="24" t="s">
        <v>52</v>
      </c>
      <c r="C31" s="54">
        <v>20452</v>
      </c>
      <c r="D31" s="22">
        <v>11</v>
      </c>
      <c r="E31" s="22" t="s">
        <v>24</v>
      </c>
      <c r="F31" s="6"/>
      <c r="G31" s="28">
        <v>8</v>
      </c>
      <c r="H31" s="29">
        <v>8</v>
      </c>
      <c r="I31" s="30">
        <v>8</v>
      </c>
      <c r="J31" s="16">
        <v>0</v>
      </c>
      <c r="K31" s="44">
        <v>0</v>
      </c>
      <c r="L31" s="27">
        <v>0</v>
      </c>
      <c r="M31" s="16">
        <v>0</v>
      </c>
      <c r="N31" s="27">
        <v>0</v>
      </c>
      <c r="O31" s="26">
        <v>0</v>
      </c>
      <c r="P31" s="16">
        <v>0</v>
      </c>
      <c r="Q31" s="74">
        <v>0</v>
      </c>
      <c r="R31" s="16">
        <v>8</v>
      </c>
      <c r="S31" s="26">
        <v>9</v>
      </c>
      <c r="T31" s="16">
        <v>0</v>
      </c>
      <c r="U31" s="27">
        <v>0</v>
      </c>
      <c r="V31" s="26">
        <v>0</v>
      </c>
      <c r="W31" s="44">
        <v>0</v>
      </c>
      <c r="X31" s="27">
        <v>0</v>
      </c>
      <c r="Y31" s="26">
        <v>0</v>
      </c>
      <c r="Z31" s="44">
        <v>0</v>
      </c>
      <c r="AA31" s="27">
        <v>0</v>
      </c>
      <c r="AB31" s="26">
        <v>0</v>
      </c>
      <c r="AC31" s="36">
        <f t="shared" si="0"/>
        <v>41</v>
      </c>
      <c r="AD31" s="16">
        <f t="shared" si="1"/>
        <v>0</v>
      </c>
      <c r="AE31" s="16">
        <f t="shared" si="2"/>
        <v>0</v>
      </c>
      <c r="AF31" s="16">
        <f t="shared" si="3"/>
        <v>0</v>
      </c>
      <c r="AG31" s="16">
        <f t="shared" si="4"/>
        <v>0</v>
      </c>
      <c r="AH31" s="29">
        <f t="shared" si="5"/>
        <v>0</v>
      </c>
      <c r="AI31" s="37">
        <f t="shared" si="6"/>
        <v>41</v>
      </c>
      <c r="AM31" s="1"/>
      <c r="AN31" s="1"/>
      <c r="AO31" s="1"/>
    </row>
    <row r="32" spans="1:41" x14ac:dyDescent="0.3">
      <c r="A32" s="20">
        <v>31.785714285714199</v>
      </c>
      <c r="B32" s="24" t="s">
        <v>22</v>
      </c>
      <c r="C32" s="54">
        <v>8315</v>
      </c>
      <c r="D32" s="22">
        <v>512</v>
      </c>
      <c r="E32" s="22" t="s">
        <v>19</v>
      </c>
      <c r="F32" s="6"/>
      <c r="G32" s="28">
        <v>0</v>
      </c>
      <c r="H32" s="29">
        <v>0</v>
      </c>
      <c r="I32" s="30">
        <v>0</v>
      </c>
      <c r="J32" s="16">
        <v>0</v>
      </c>
      <c r="K32" s="44">
        <v>0</v>
      </c>
      <c r="L32" s="27">
        <v>0</v>
      </c>
      <c r="M32" s="16">
        <v>0</v>
      </c>
      <c r="N32" s="27">
        <v>0</v>
      </c>
      <c r="O32" s="26">
        <v>0</v>
      </c>
      <c r="P32" s="16">
        <v>0</v>
      </c>
      <c r="Q32" s="25">
        <v>0</v>
      </c>
      <c r="R32" s="16">
        <v>0</v>
      </c>
      <c r="S32" s="26">
        <v>0</v>
      </c>
      <c r="T32" s="16">
        <v>0</v>
      </c>
      <c r="U32" s="27">
        <v>0</v>
      </c>
      <c r="V32" s="26">
        <v>0</v>
      </c>
      <c r="W32" s="100">
        <v>9</v>
      </c>
      <c r="X32" s="27">
        <v>8</v>
      </c>
      <c r="Y32" s="26">
        <v>0</v>
      </c>
      <c r="Z32" s="44">
        <v>10</v>
      </c>
      <c r="AA32" s="27">
        <v>10</v>
      </c>
      <c r="AB32" s="26">
        <v>0</v>
      </c>
      <c r="AC32" s="36">
        <f t="shared" si="0"/>
        <v>37</v>
      </c>
      <c r="AD32" s="16">
        <f t="shared" si="1"/>
        <v>0</v>
      </c>
      <c r="AE32" s="16">
        <f t="shared" si="2"/>
        <v>0</v>
      </c>
      <c r="AF32" s="16">
        <f t="shared" si="3"/>
        <v>0</v>
      </c>
      <c r="AG32" s="16">
        <f t="shared" si="4"/>
        <v>0</v>
      </c>
      <c r="AH32" s="29">
        <f t="shared" si="5"/>
        <v>0</v>
      </c>
      <c r="AI32" s="37">
        <f t="shared" si="6"/>
        <v>37</v>
      </c>
      <c r="AM32" s="1"/>
      <c r="AN32" s="1"/>
      <c r="AO32" s="1"/>
    </row>
    <row r="33" spans="1:41" x14ac:dyDescent="0.3">
      <c r="A33" s="23">
        <v>33</v>
      </c>
      <c r="B33" s="24" t="s">
        <v>37</v>
      </c>
      <c r="C33" s="54">
        <v>2038</v>
      </c>
      <c r="D33" s="22">
        <v>42</v>
      </c>
      <c r="E33" s="69" t="s">
        <v>18</v>
      </c>
      <c r="F33" s="6"/>
      <c r="G33" s="28">
        <v>0</v>
      </c>
      <c r="H33" s="29">
        <v>0</v>
      </c>
      <c r="I33" s="30">
        <v>0</v>
      </c>
      <c r="J33" s="16">
        <v>0</v>
      </c>
      <c r="K33" s="44">
        <v>0</v>
      </c>
      <c r="L33" s="27">
        <v>0</v>
      </c>
      <c r="M33" s="16">
        <v>0</v>
      </c>
      <c r="N33" s="27">
        <v>0</v>
      </c>
      <c r="O33" s="26">
        <v>0</v>
      </c>
      <c r="P33" s="16">
        <v>8</v>
      </c>
      <c r="Q33" s="75">
        <v>8</v>
      </c>
      <c r="R33" s="16">
        <v>0</v>
      </c>
      <c r="S33" s="26">
        <v>0</v>
      </c>
      <c r="T33" s="16">
        <v>6</v>
      </c>
      <c r="U33" s="27">
        <v>7</v>
      </c>
      <c r="V33" s="26">
        <v>0</v>
      </c>
      <c r="W33" s="44">
        <v>0</v>
      </c>
      <c r="X33" s="27">
        <v>0</v>
      </c>
      <c r="Y33" s="26">
        <v>0</v>
      </c>
      <c r="Z33" s="44">
        <v>0</v>
      </c>
      <c r="AA33" s="27">
        <v>0</v>
      </c>
      <c r="AB33" s="26">
        <v>0</v>
      </c>
      <c r="AC33" s="36">
        <f t="shared" si="0"/>
        <v>29</v>
      </c>
      <c r="AD33" s="16">
        <f t="shared" si="1"/>
        <v>0</v>
      </c>
      <c r="AE33" s="16">
        <f t="shared" si="2"/>
        <v>0</v>
      </c>
      <c r="AF33" s="16">
        <f t="shared" si="3"/>
        <v>0</v>
      </c>
      <c r="AG33" s="16">
        <f t="shared" si="4"/>
        <v>0</v>
      </c>
      <c r="AH33" s="29">
        <f t="shared" si="5"/>
        <v>0</v>
      </c>
      <c r="AI33" s="37">
        <f t="shared" si="6"/>
        <v>29</v>
      </c>
      <c r="AM33" s="1"/>
      <c r="AN33" s="1"/>
      <c r="AO33" s="1"/>
    </row>
    <row r="34" spans="1:41" x14ac:dyDescent="0.3">
      <c r="A34" s="20">
        <v>34.214285714285701</v>
      </c>
      <c r="B34" s="24" t="s">
        <v>60</v>
      </c>
      <c r="C34" s="54">
        <v>7542</v>
      </c>
      <c r="D34" s="22">
        <v>50</v>
      </c>
      <c r="E34" s="22" t="s">
        <v>24</v>
      </c>
      <c r="F34" s="6"/>
      <c r="G34" s="28">
        <v>0</v>
      </c>
      <c r="H34" s="29">
        <v>0</v>
      </c>
      <c r="I34" s="30">
        <v>0</v>
      </c>
      <c r="J34" s="16">
        <v>0</v>
      </c>
      <c r="K34" s="44">
        <v>0</v>
      </c>
      <c r="L34" s="27">
        <v>0</v>
      </c>
      <c r="M34" s="16">
        <v>0</v>
      </c>
      <c r="N34" s="27">
        <v>0</v>
      </c>
      <c r="O34" s="26">
        <v>0</v>
      </c>
      <c r="P34" s="64">
        <v>9</v>
      </c>
      <c r="Q34" s="75">
        <v>10</v>
      </c>
      <c r="R34" s="16">
        <v>9</v>
      </c>
      <c r="S34" s="26">
        <v>0</v>
      </c>
      <c r="T34" s="16">
        <v>0</v>
      </c>
      <c r="U34" s="27">
        <v>0</v>
      </c>
      <c r="V34" s="26">
        <v>0</v>
      </c>
      <c r="W34" s="44">
        <v>0</v>
      </c>
      <c r="X34" s="27">
        <v>0</v>
      </c>
      <c r="Y34" s="26">
        <v>0</v>
      </c>
      <c r="Z34" s="44">
        <v>0</v>
      </c>
      <c r="AA34" s="27">
        <v>0</v>
      </c>
      <c r="AB34" s="26">
        <v>0</v>
      </c>
      <c r="AC34" s="36">
        <f t="shared" si="0"/>
        <v>28</v>
      </c>
      <c r="AD34" s="16">
        <f t="shared" si="1"/>
        <v>0</v>
      </c>
      <c r="AE34" s="16">
        <f t="shared" si="2"/>
        <v>0</v>
      </c>
      <c r="AF34" s="16">
        <f t="shared" si="3"/>
        <v>0</v>
      </c>
      <c r="AG34" s="16">
        <f t="shared" si="4"/>
        <v>0</v>
      </c>
      <c r="AH34" s="29">
        <f t="shared" si="5"/>
        <v>0</v>
      </c>
      <c r="AI34" s="37">
        <f t="shared" si="6"/>
        <v>28</v>
      </c>
      <c r="AM34" s="1"/>
      <c r="AN34" s="1"/>
      <c r="AO34" s="1"/>
    </row>
    <row r="35" spans="1:41" x14ac:dyDescent="0.3">
      <c r="A35" s="20">
        <v>35.428571428571402</v>
      </c>
      <c r="B35" s="24" t="s">
        <v>77</v>
      </c>
      <c r="C35" s="54">
        <v>1639</v>
      </c>
      <c r="D35" s="22">
        <v>67</v>
      </c>
      <c r="E35" s="22" t="s">
        <v>18</v>
      </c>
      <c r="F35" s="6"/>
      <c r="G35" s="28">
        <v>0</v>
      </c>
      <c r="H35" s="29">
        <v>0</v>
      </c>
      <c r="I35" s="30">
        <v>0</v>
      </c>
      <c r="J35" s="16">
        <v>0</v>
      </c>
      <c r="K35" s="44">
        <v>0</v>
      </c>
      <c r="L35" s="27">
        <v>0</v>
      </c>
      <c r="M35" s="16">
        <v>0</v>
      </c>
      <c r="N35" s="27">
        <v>0</v>
      </c>
      <c r="O35" s="26">
        <v>0</v>
      </c>
      <c r="P35" s="16">
        <v>0</v>
      </c>
      <c r="Q35" s="75">
        <v>0</v>
      </c>
      <c r="R35" s="16">
        <v>0</v>
      </c>
      <c r="S35" s="26">
        <v>0</v>
      </c>
      <c r="T35" s="16">
        <v>10</v>
      </c>
      <c r="U35" s="27">
        <v>8</v>
      </c>
      <c r="V35" s="26">
        <v>9</v>
      </c>
      <c r="W35" s="44">
        <v>0</v>
      </c>
      <c r="X35" s="27">
        <v>0</v>
      </c>
      <c r="Y35" s="26">
        <v>0</v>
      </c>
      <c r="Z35" s="44">
        <v>0</v>
      </c>
      <c r="AA35" s="27">
        <v>0</v>
      </c>
      <c r="AB35" s="26">
        <v>0</v>
      </c>
      <c r="AC35" s="36">
        <f t="shared" si="0"/>
        <v>27</v>
      </c>
      <c r="AD35" s="16">
        <f t="shared" si="1"/>
        <v>0</v>
      </c>
      <c r="AE35" s="16">
        <f t="shared" si="2"/>
        <v>0</v>
      </c>
      <c r="AF35" s="16">
        <f t="shared" si="3"/>
        <v>0</v>
      </c>
      <c r="AG35" s="16">
        <f t="shared" si="4"/>
        <v>0</v>
      </c>
      <c r="AH35" s="29">
        <f t="shared" si="5"/>
        <v>0</v>
      </c>
      <c r="AI35" s="37">
        <f t="shared" si="6"/>
        <v>27</v>
      </c>
      <c r="AM35" s="1"/>
      <c r="AN35" s="1"/>
      <c r="AO35" s="1"/>
    </row>
    <row r="36" spans="1:41" x14ac:dyDescent="0.3">
      <c r="A36" s="20">
        <v>36.642857142857103</v>
      </c>
      <c r="B36" s="24" t="s">
        <v>51</v>
      </c>
      <c r="C36" s="54">
        <v>20675</v>
      </c>
      <c r="D36" s="22">
        <v>77</v>
      </c>
      <c r="E36" s="22" t="s">
        <v>20</v>
      </c>
      <c r="F36" s="6"/>
      <c r="G36" s="28">
        <v>0</v>
      </c>
      <c r="H36" s="29">
        <v>0</v>
      </c>
      <c r="I36" s="30">
        <v>0</v>
      </c>
      <c r="J36" s="16">
        <v>9</v>
      </c>
      <c r="K36" s="44">
        <v>10</v>
      </c>
      <c r="L36" s="27">
        <v>8</v>
      </c>
      <c r="M36" s="16">
        <v>0</v>
      </c>
      <c r="N36" s="27">
        <v>0</v>
      </c>
      <c r="O36" s="26">
        <v>0</v>
      </c>
      <c r="P36" s="16">
        <v>0</v>
      </c>
      <c r="Q36" s="75">
        <v>0</v>
      </c>
      <c r="R36" s="16">
        <v>0</v>
      </c>
      <c r="S36" s="26">
        <v>0</v>
      </c>
      <c r="T36" s="16">
        <v>0</v>
      </c>
      <c r="U36" s="27">
        <v>0</v>
      </c>
      <c r="V36" s="26">
        <v>0</v>
      </c>
      <c r="W36" s="44">
        <v>0</v>
      </c>
      <c r="X36" s="27">
        <v>0</v>
      </c>
      <c r="Y36" s="26">
        <v>0</v>
      </c>
      <c r="Z36" s="44">
        <v>0</v>
      </c>
      <c r="AA36" s="27">
        <v>0</v>
      </c>
      <c r="AB36" s="26">
        <v>0</v>
      </c>
      <c r="AC36" s="36">
        <f t="shared" si="0"/>
        <v>27</v>
      </c>
      <c r="AD36" s="16">
        <f t="shared" si="1"/>
        <v>0</v>
      </c>
      <c r="AE36" s="16">
        <f t="shared" si="2"/>
        <v>0</v>
      </c>
      <c r="AF36" s="16">
        <f t="shared" si="3"/>
        <v>0</v>
      </c>
      <c r="AG36" s="16">
        <f t="shared" si="4"/>
        <v>0</v>
      </c>
      <c r="AH36" s="29">
        <f t="shared" si="5"/>
        <v>0</v>
      </c>
      <c r="AI36" s="37">
        <f t="shared" si="6"/>
        <v>27</v>
      </c>
      <c r="AM36" s="1"/>
      <c r="AN36" s="1"/>
      <c r="AO36" s="1"/>
    </row>
    <row r="37" spans="1:41" x14ac:dyDescent="0.3">
      <c r="A37" s="20">
        <v>37.857142857142797</v>
      </c>
      <c r="B37" s="24" t="s">
        <v>34</v>
      </c>
      <c r="C37" s="54">
        <v>1050</v>
      </c>
      <c r="D37" s="22">
        <v>53</v>
      </c>
      <c r="E37" s="22" t="s">
        <v>19</v>
      </c>
      <c r="F37" s="6"/>
      <c r="G37" s="28">
        <v>0</v>
      </c>
      <c r="H37" s="29">
        <v>0</v>
      </c>
      <c r="I37" s="30">
        <v>0</v>
      </c>
      <c r="J37" s="16">
        <v>0</v>
      </c>
      <c r="K37" s="44">
        <v>0</v>
      </c>
      <c r="L37" s="27">
        <v>0</v>
      </c>
      <c r="M37" s="16">
        <v>9</v>
      </c>
      <c r="N37" s="27">
        <v>9</v>
      </c>
      <c r="O37" s="26">
        <v>9</v>
      </c>
      <c r="P37" s="56">
        <v>0</v>
      </c>
      <c r="Q37" s="75">
        <v>0</v>
      </c>
      <c r="R37" s="16">
        <v>0</v>
      </c>
      <c r="S37" s="26">
        <v>0</v>
      </c>
      <c r="T37" s="16">
        <v>0</v>
      </c>
      <c r="U37" s="27">
        <v>0</v>
      </c>
      <c r="V37" s="26">
        <v>0</v>
      </c>
      <c r="W37" s="44">
        <v>0</v>
      </c>
      <c r="X37" s="27">
        <v>0</v>
      </c>
      <c r="Y37" s="26">
        <v>0</v>
      </c>
      <c r="Z37" s="44">
        <v>0</v>
      </c>
      <c r="AA37" s="27">
        <v>0</v>
      </c>
      <c r="AB37" s="26">
        <v>0</v>
      </c>
      <c r="AC37" s="36">
        <f t="shared" si="0"/>
        <v>27</v>
      </c>
      <c r="AD37" s="16">
        <f t="shared" si="1"/>
        <v>0</v>
      </c>
      <c r="AE37" s="16">
        <f t="shared" si="2"/>
        <v>0</v>
      </c>
      <c r="AF37" s="16">
        <f t="shared" si="3"/>
        <v>0</v>
      </c>
      <c r="AG37" s="16">
        <f t="shared" si="4"/>
        <v>0</v>
      </c>
      <c r="AH37" s="29">
        <f t="shared" si="5"/>
        <v>0</v>
      </c>
      <c r="AI37" s="37">
        <f t="shared" si="6"/>
        <v>27</v>
      </c>
      <c r="AM37" s="1"/>
      <c r="AN37" s="1"/>
      <c r="AO37" s="1"/>
    </row>
    <row r="38" spans="1:41" x14ac:dyDescent="0.3">
      <c r="A38" s="20">
        <v>39.071428571428498</v>
      </c>
      <c r="B38" s="24" t="s">
        <v>9</v>
      </c>
      <c r="C38" s="54">
        <v>1173</v>
      </c>
      <c r="D38" s="22">
        <v>28</v>
      </c>
      <c r="E38" s="22" t="s">
        <v>16</v>
      </c>
      <c r="F38" s="6"/>
      <c r="G38" s="28">
        <v>0</v>
      </c>
      <c r="H38" s="29">
        <v>0</v>
      </c>
      <c r="I38" s="30">
        <v>0</v>
      </c>
      <c r="J38" s="16">
        <v>0</v>
      </c>
      <c r="K38" s="44">
        <v>0</v>
      </c>
      <c r="L38" s="27">
        <v>0</v>
      </c>
      <c r="M38" s="16">
        <v>0</v>
      </c>
      <c r="N38" s="27">
        <v>8</v>
      </c>
      <c r="O38" s="26">
        <v>9</v>
      </c>
      <c r="P38" s="16">
        <v>0</v>
      </c>
      <c r="Q38" s="25">
        <v>7</v>
      </c>
      <c r="R38" s="16">
        <v>0</v>
      </c>
      <c r="S38" s="26">
        <v>0</v>
      </c>
      <c r="T38" s="16">
        <v>0</v>
      </c>
      <c r="U38" s="27">
        <v>0</v>
      </c>
      <c r="V38" s="26">
        <v>0</v>
      </c>
      <c r="W38" s="44">
        <v>0</v>
      </c>
      <c r="X38" s="27">
        <v>0</v>
      </c>
      <c r="Y38" s="26">
        <v>0</v>
      </c>
      <c r="Z38" s="44">
        <v>0</v>
      </c>
      <c r="AA38" s="27">
        <v>0</v>
      </c>
      <c r="AB38" s="26">
        <v>0</v>
      </c>
      <c r="AC38" s="36">
        <f t="shared" ref="AC38:AC69" si="7">SUM(G38:AB38)</f>
        <v>24</v>
      </c>
      <c r="AD38" s="16">
        <f t="shared" ref="AD38:AD63" si="8">SMALL(G38:AB38,1)</f>
        <v>0</v>
      </c>
      <c r="AE38" s="16">
        <f t="shared" ref="AE38:AE63" si="9">SMALL(G38:AB38,2)</f>
        <v>0</v>
      </c>
      <c r="AF38" s="16">
        <f t="shared" ref="AF38:AF63" si="10">SMALL(G38:AB38,3)</f>
        <v>0</v>
      </c>
      <c r="AG38" s="16">
        <f t="shared" ref="AG38:AG63" si="11">SMALL(G38:AB38,4)</f>
        <v>0</v>
      </c>
      <c r="AH38" s="29">
        <f t="shared" ref="AH38:AH69" si="12">SUM(AD38:AG38)</f>
        <v>0</v>
      </c>
      <c r="AI38" s="37">
        <f t="shared" ref="AI38:AI69" si="13">+AC38-AH38</f>
        <v>24</v>
      </c>
      <c r="AM38" s="1"/>
      <c r="AN38" s="1"/>
      <c r="AO38" s="1"/>
    </row>
    <row r="39" spans="1:41" x14ac:dyDescent="0.3">
      <c r="A39" s="20">
        <v>40.285714285714199</v>
      </c>
      <c r="B39" s="24" t="s">
        <v>93</v>
      </c>
      <c r="C39" s="54">
        <v>12296</v>
      </c>
      <c r="D39" s="22">
        <v>575</v>
      </c>
      <c r="E39" s="22" t="s">
        <v>24</v>
      </c>
      <c r="F39" s="6"/>
      <c r="G39" s="28">
        <v>0</v>
      </c>
      <c r="H39" s="29">
        <v>0</v>
      </c>
      <c r="I39" s="30">
        <v>0</v>
      </c>
      <c r="J39" s="16">
        <v>0</v>
      </c>
      <c r="K39" s="44">
        <v>0</v>
      </c>
      <c r="L39" s="27">
        <v>0</v>
      </c>
      <c r="M39" s="16">
        <v>0</v>
      </c>
      <c r="N39" s="27">
        <v>0</v>
      </c>
      <c r="O39" s="26">
        <v>0</v>
      </c>
      <c r="P39" s="16">
        <v>0</v>
      </c>
      <c r="Q39" s="25">
        <v>0</v>
      </c>
      <c r="R39" s="16">
        <v>0</v>
      </c>
      <c r="S39" s="26">
        <v>0</v>
      </c>
      <c r="T39" s="16">
        <v>0</v>
      </c>
      <c r="U39" s="27">
        <v>0</v>
      </c>
      <c r="V39" s="26">
        <v>0</v>
      </c>
      <c r="W39" s="100">
        <v>10</v>
      </c>
      <c r="X39" s="27">
        <v>7</v>
      </c>
      <c r="Y39" s="26">
        <v>7</v>
      </c>
      <c r="Z39" s="44">
        <v>0</v>
      </c>
      <c r="AA39" s="27">
        <v>0</v>
      </c>
      <c r="AB39" s="26">
        <v>0</v>
      </c>
      <c r="AC39" s="36">
        <f t="shared" si="7"/>
        <v>24</v>
      </c>
      <c r="AD39" s="16">
        <f t="shared" si="8"/>
        <v>0</v>
      </c>
      <c r="AE39" s="16">
        <f t="shared" si="9"/>
        <v>0</v>
      </c>
      <c r="AF39" s="16">
        <f t="shared" si="10"/>
        <v>0</v>
      </c>
      <c r="AG39" s="16">
        <f t="shared" si="11"/>
        <v>0</v>
      </c>
      <c r="AH39" s="29">
        <f t="shared" si="12"/>
        <v>0</v>
      </c>
      <c r="AI39" s="37">
        <f t="shared" si="13"/>
        <v>24</v>
      </c>
      <c r="AM39" s="1"/>
      <c r="AN39" s="1"/>
      <c r="AO39" s="1"/>
    </row>
    <row r="40" spans="1:41" x14ac:dyDescent="0.3">
      <c r="A40" s="23">
        <v>41.499999999999901</v>
      </c>
      <c r="B40" s="24" t="s">
        <v>94</v>
      </c>
      <c r="C40" s="54">
        <v>12529</v>
      </c>
      <c r="D40" s="22">
        <v>141</v>
      </c>
      <c r="E40" s="22" t="s">
        <v>24</v>
      </c>
      <c r="F40" s="6"/>
      <c r="G40" s="28">
        <v>0</v>
      </c>
      <c r="H40" s="29">
        <v>0</v>
      </c>
      <c r="I40" s="30">
        <v>0</v>
      </c>
      <c r="J40" s="16">
        <v>0</v>
      </c>
      <c r="K40" s="44">
        <v>0</v>
      </c>
      <c r="L40" s="27">
        <v>0</v>
      </c>
      <c r="M40" s="16">
        <v>0</v>
      </c>
      <c r="N40" s="27">
        <v>0</v>
      </c>
      <c r="O40" s="26">
        <v>0</v>
      </c>
      <c r="P40" s="16">
        <v>0</v>
      </c>
      <c r="Q40" s="25">
        <v>0</v>
      </c>
      <c r="R40" s="16">
        <v>0</v>
      </c>
      <c r="S40" s="26">
        <v>0</v>
      </c>
      <c r="T40" s="16">
        <v>0</v>
      </c>
      <c r="U40" s="27">
        <v>0</v>
      </c>
      <c r="V40" s="26">
        <v>0</v>
      </c>
      <c r="W40" s="100">
        <v>8</v>
      </c>
      <c r="X40" s="27">
        <v>8</v>
      </c>
      <c r="Y40" s="26">
        <v>8</v>
      </c>
      <c r="Z40" s="44"/>
      <c r="AA40" s="27"/>
      <c r="AB40" s="26"/>
      <c r="AC40" s="36">
        <f t="shared" si="7"/>
        <v>24</v>
      </c>
      <c r="AD40" s="16">
        <f t="shared" si="8"/>
        <v>0</v>
      </c>
      <c r="AE40" s="16">
        <f t="shared" si="9"/>
        <v>0</v>
      </c>
      <c r="AF40" s="16">
        <f t="shared" si="10"/>
        <v>0</v>
      </c>
      <c r="AG40" s="16">
        <f t="shared" si="11"/>
        <v>0</v>
      </c>
      <c r="AH40" s="29">
        <f t="shared" si="12"/>
        <v>0</v>
      </c>
      <c r="AI40" s="37">
        <f t="shared" si="13"/>
        <v>24</v>
      </c>
      <c r="AM40" s="1"/>
      <c r="AN40" s="1"/>
      <c r="AO40" s="1"/>
    </row>
    <row r="41" spans="1:41" x14ac:dyDescent="0.3">
      <c r="A41" s="20">
        <v>42.714285714285701</v>
      </c>
      <c r="B41" s="24" t="s">
        <v>76</v>
      </c>
      <c r="C41" s="54">
        <v>5405</v>
      </c>
      <c r="D41" s="22">
        <v>117</v>
      </c>
      <c r="E41" s="22" t="s">
        <v>16</v>
      </c>
      <c r="F41" s="6"/>
      <c r="G41" s="28">
        <v>0</v>
      </c>
      <c r="H41" s="29">
        <v>0</v>
      </c>
      <c r="I41" s="30">
        <v>0</v>
      </c>
      <c r="J41" s="16">
        <v>0</v>
      </c>
      <c r="K41" s="44">
        <v>0</v>
      </c>
      <c r="L41" s="27">
        <v>0</v>
      </c>
      <c r="M41" s="16">
        <v>0</v>
      </c>
      <c r="N41" s="27">
        <v>0</v>
      </c>
      <c r="O41" s="26">
        <v>0</v>
      </c>
      <c r="P41" s="16">
        <v>0</v>
      </c>
      <c r="Q41" s="25">
        <v>0</v>
      </c>
      <c r="R41" s="16">
        <v>0</v>
      </c>
      <c r="S41" s="26">
        <v>0</v>
      </c>
      <c r="T41" s="16">
        <v>8</v>
      </c>
      <c r="U41" s="27">
        <v>7</v>
      </c>
      <c r="V41" s="26">
        <v>8</v>
      </c>
      <c r="W41" s="44">
        <v>0</v>
      </c>
      <c r="X41" s="27">
        <v>0</v>
      </c>
      <c r="Y41" s="26">
        <v>0</v>
      </c>
      <c r="Z41" s="44">
        <v>0</v>
      </c>
      <c r="AA41" s="27">
        <v>0</v>
      </c>
      <c r="AB41" s="26">
        <v>0</v>
      </c>
      <c r="AC41" s="36">
        <f t="shared" si="7"/>
        <v>23</v>
      </c>
      <c r="AD41" s="16">
        <f t="shared" si="8"/>
        <v>0</v>
      </c>
      <c r="AE41" s="16">
        <f t="shared" si="9"/>
        <v>0</v>
      </c>
      <c r="AF41" s="16">
        <f t="shared" si="10"/>
        <v>0</v>
      </c>
      <c r="AG41" s="16">
        <f t="shared" si="11"/>
        <v>0</v>
      </c>
      <c r="AH41" s="29">
        <f t="shared" si="12"/>
        <v>0</v>
      </c>
      <c r="AI41" s="37">
        <f t="shared" si="13"/>
        <v>23</v>
      </c>
      <c r="AM41" s="1"/>
      <c r="AN41" s="1"/>
      <c r="AO41" s="1"/>
    </row>
    <row r="42" spans="1:41" x14ac:dyDescent="0.3">
      <c r="A42" s="20">
        <v>43.928571428571402</v>
      </c>
      <c r="B42" s="24" t="s">
        <v>84</v>
      </c>
      <c r="C42" s="54">
        <v>6089</v>
      </c>
      <c r="D42" s="22">
        <v>96</v>
      </c>
      <c r="E42" s="22" t="s">
        <v>24</v>
      </c>
      <c r="F42" s="6"/>
      <c r="G42" s="28">
        <v>0</v>
      </c>
      <c r="H42" s="29">
        <v>0</v>
      </c>
      <c r="I42" s="30">
        <v>0</v>
      </c>
      <c r="J42" s="16">
        <v>0</v>
      </c>
      <c r="K42" s="44">
        <v>0</v>
      </c>
      <c r="L42" s="27">
        <v>0</v>
      </c>
      <c r="M42" s="16">
        <v>0</v>
      </c>
      <c r="N42" s="27">
        <v>0</v>
      </c>
      <c r="O42" s="26">
        <v>0</v>
      </c>
      <c r="P42" s="16">
        <v>0</v>
      </c>
      <c r="Q42" s="25">
        <v>0</v>
      </c>
      <c r="R42" s="16">
        <v>0</v>
      </c>
      <c r="S42" s="26">
        <v>0</v>
      </c>
      <c r="T42" s="16">
        <v>7</v>
      </c>
      <c r="U42" s="27">
        <v>8</v>
      </c>
      <c r="V42" s="26">
        <v>7</v>
      </c>
      <c r="W42" s="44">
        <v>0</v>
      </c>
      <c r="X42" s="27">
        <v>0</v>
      </c>
      <c r="Y42" s="26">
        <v>0</v>
      </c>
      <c r="Z42" s="44">
        <v>0</v>
      </c>
      <c r="AA42" s="27">
        <v>0</v>
      </c>
      <c r="AB42" s="26">
        <v>0</v>
      </c>
      <c r="AC42" s="36">
        <f t="shared" si="7"/>
        <v>22</v>
      </c>
      <c r="AD42" s="16">
        <f t="shared" si="8"/>
        <v>0</v>
      </c>
      <c r="AE42" s="16">
        <f t="shared" si="9"/>
        <v>0</v>
      </c>
      <c r="AF42" s="16">
        <f t="shared" si="10"/>
        <v>0</v>
      </c>
      <c r="AG42" s="16">
        <f t="shared" si="11"/>
        <v>0</v>
      </c>
      <c r="AH42" s="29">
        <f t="shared" si="12"/>
        <v>0</v>
      </c>
      <c r="AI42" s="37">
        <f t="shared" si="13"/>
        <v>22</v>
      </c>
      <c r="AM42" s="1"/>
      <c r="AN42" s="1"/>
      <c r="AO42" s="1"/>
    </row>
    <row r="43" spans="1:41" x14ac:dyDescent="0.3">
      <c r="A43" s="20">
        <v>45.142857142857103</v>
      </c>
      <c r="B43" s="24" t="s">
        <v>41</v>
      </c>
      <c r="C43" s="54">
        <v>5585</v>
      </c>
      <c r="D43" s="22">
        <v>9</v>
      </c>
      <c r="E43" s="22" t="s">
        <v>17</v>
      </c>
      <c r="F43" s="6"/>
      <c r="G43" s="28">
        <v>7</v>
      </c>
      <c r="H43" s="29">
        <v>7</v>
      </c>
      <c r="I43" s="30">
        <v>7</v>
      </c>
      <c r="J43" s="28">
        <v>0</v>
      </c>
      <c r="K43" s="29">
        <v>0</v>
      </c>
      <c r="L43" s="30">
        <v>0</v>
      </c>
      <c r="M43" s="28">
        <v>0</v>
      </c>
      <c r="N43" s="29">
        <v>0</v>
      </c>
      <c r="O43" s="30">
        <v>0</v>
      </c>
      <c r="P43" s="16">
        <v>0</v>
      </c>
      <c r="Q43" s="25">
        <v>0</v>
      </c>
      <c r="R43" s="16">
        <v>0</v>
      </c>
      <c r="S43" s="26">
        <v>0</v>
      </c>
      <c r="T43" s="16">
        <v>0</v>
      </c>
      <c r="U43" s="27">
        <v>0</v>
      </c>
      <c r="V43" s="26">
        <v>0</v>
      </c>
      <c r="W43" s="44">
        <v>0</v>
      </c>
      <c r="X43" s="27">
        <v>0</v>
      </c>
      <c r="Y43" s="26">
        <v>0</v>
      </c>
      <c r="Z43" s="44">
        <v>0</v>
      </c>
      <c r="AA43" s="27">
        <v>0</v>
      </c>
      <c r="AB43" s="26">
        <v>0</v>
      </c>
      <c r="AC43" s="36">
        <f t="shared" si="7"/>
        <v>21</v>
      </c>
      <c r="AD43" s="16">
        <f t="shared" si="8"/>
        <v>0</v>
      </c>
      <c r="AE43" s="16">
        <f t="shared" si="9"/>
        <v>0</v>
      </c>
      <c r="AF43" s="16">
        <f t="shared" si="10"/>
        <v>0</v>
      </c>
      <c r="AG43" s="16">
        <f t="shared" si="11"/>
        <v>0</v>
      </c>
      <c r="AH43" s="29">
        <f t="shared" si="12"/>
        <v>0</v>
      </c>
      <c r="AI43" s="37">
        <f t="shared" si="13"/>
        <v>21</v>
      </c>
      <c r="AM43" s="1"/>
      <c r="AN43" s="1"/>
      <c r="AO43" s="1"/>
    </row>
    <row r="44" spans="1:41" x14ac:dyDescent="0.3">
      <c r="A44" s="20">
        <v>46.357142857142797</v>
      </c>
      <c r="B44" s="24" t="s">
        <v>66</v>
      </c>
      <c r="C44" s="54">
        <v>2409</v>
      </c>
      <c r="D44" s="22">
        <v>100</v>
      </c>
      <c r="E44" s="22" t="s">
        <v>16</v>
      </c>
      <c r="F44" s="6"/>
      <c r="G44" s="28">
        <v>0</v>
      </c>
      <c r="H44" s="29">
        <v>0</v>
      </c>
      <c r="I44" s="30">
        <v>0</v>
      </c>
      <c r="J44" s="28">
        <v>0</v>
      </c>
      <c r="K44" s="29">
        <v>0</v>
      </c>
      <c r="L44" s="30">
        <v>0</v>
      </c>
      <c r="M44" s="28">
        <v>0</v>
      </c>
      <c r="N44" s="29">
        <v>0</v>
      </c>
      <c r="O44" s="30">
        <v>0</v>
      </c>
      <c r="P44" s="16">
        <v>0</v>
      </c>
      <c r="Q44" s="25">
        <v>0</v>
      </c>
      <c r="R44" s="64">
        <v>10</v>
      </c>
      <c r="S44" s="26">
        <v>10</v>
      </c>
      <c r="T44" s="16">
        <v>0</v>
      </c>
      <c r="U44" s="27">
        <v>0</v>
      </c>
      <c r="V44" s="26">
        <v>0</v>
      </c>
      <c r="W44" s="44">
        <v>0</v>
      </c>
      <c r="X44" s="27">
        <v>0</v>
      </c>
      <c r="Y44" s="26">
        <v>0</v>
      </c>
      <c r="Z44" s="44">
        <v>0</v>
      </c>
      <c r="AA44" s="27">
        <v>0</v>
      </c>
      <c r="AB44" s="26">
        <v>0</v>
      </c>
      <c r="AC44" s="36">
        <f t="shared" si="7"/>
        <v>20</v>
      </c>
      <c r="AD44" s="16">
        <f t="shared" si="8"/>
        <v>0</v>
      </c>
      <c r="AE44" s="16">
        <f t="shared" si="9"/>
        <v>0</v>
      </c>
      <c r="AF44" s="16">
        <f t="shared" si="10"/>
        <v>0</v>
      </c>
      <c r="AG44" s="16">
        <f t="shared" si="11"/>
        <v>0</v>
      </c>
      <c r="AH44" s="29">
        <f t="shared" si="12"/>
        <v>0</v>
      </c>
      <c r="AI44" s="37">
        <f t="shared" si="13"/>
        <v>20</v>
      </c>
      <c r="AM44" s="1"/>
      <c r="AN44" s="1"/>
      <c r="AO44" s="1"/>
    </row>
    <row r="45" spans="1:41" x14ac:dyDescent="0.3">
      <c r="A45" s="20">
        <v>47.571428571428498</v>
      </c>
      <c r="B45" s="24" t="s">
        <v>82</v>
      </c>
      <c r="C45" s="54">
        <v>12448</v>
      </c>
      <c r="D45" s="22">
        <v>47</v>
      </c>
      <c r="E45" s="22" t="s">
        <v>19</v>
      </c>
      <c r="F45" s="6"/>
      <c r="G45" s="28">
        <v>0</v>
      </c>
      <c r="H45" s="29">
        <v>0</v>
      </c>
      <c r="I45" s="30">
        <v>0</v>
      </c>
      <c r="J45" s="16">
        <v>0</v>
      </c>
      <c r="K45" s="44">
        <v>0</v>
      </c>
      <c r="L45" s="27">
        <v>0</v>
      </c>
      <c r="M45" s="16">
        <v>0</v>
      </c>
      <c r="N45" s="27">
        <v>0</v>
      </c>
      <c r="O45" s="26">
        <v>0</v>
      </c>
      <c r="P45" s="16">
        <v>0</v>
      </c>
      <c r="Q45" s="25">
        <v>0</v>
      </c>
      <c r="R45" s="16">
        <v>0</v>
      </c>
      <c r="S45" s="26">
        <v>0</v>
      </c>
      <c r="T45" s="16">
        <v>5</v>
      </c>
      <c r="U45" s="27">
        <v>7</v>
      </c>
      <c r="V45" s="26">
        <v>8</v>
      </c>
      <c r="W45" s="44">
        <v>0</v>
      </c>
      <c r="X45" s="27">
        <v>0</v>
      </c>
      <c r="Y45" s="26">
        <v>0</v>
      </c>
      <c r="Z45" s="44">
        <v>0</v>
      </c>
      <c r="AA45" s="27">
        <v>0</v>
      </c>
      <c r="AB45" s="26">
        <v>0</v>
      </c>
      <c r="AC45" s="36">
        <f t="shared" si="7"/>
        <v>20</v>
      </c>
      <c r="AD45" s="16">
        <f t="shared" si="8"/>
        <v>0</v>
      </c>
      <c r="AE45" s="16">
        <f t="shared" si="9"/>
        <v>0</v>
      </c>
      <c r="AF45" s="16">
        <f t="shared" si="10"/>
        <v>0</v>
      </c>
      <c r="AG45" s="16">
        <f t="shared" si="11"/>
        <v>0</v>
      </c>
      <c r="AH45" s="29">
        <f t="shared" si="12"/>
        <v>0</v>
      </c>
      <c r="AI45" s="37">
        <f t="shared" si="13"/>
        <v>20</v>
      </c>
      <c r="AM45" s="1"/>
      <c r="AN45" s="1"/>
      <c r="AO45" s="1"/>
    </row>
    <row r="46" spans="1:41" x14ac:dyDescent="0.3">
      <c r="A46" s="20">
        <v>48.785714285714199</v>
      </c>
      <c r="B46" s="24" t="s">
        <v>95</v>
      </c>
      <c r="C46" s="54">
        <v>1740</v>
      </c>
      <c r="D46" s="22">
        <v>7</v>
      </c>
      <c r="E46" s="22" t="s">
        <v>17</v>
      </c>
      <c r="F46" s="6"/>
      <c r="G46" s="28">
        <v>0</v>
      </c>
      <c r="H46" s="29">
        <v>0</v>
      </c>
      <c r="I46" s="30">
        <v>0</v>
      </c>
      <c r="J46" s="16">
        <v>0</v>
      </c>
      <c r="K46" s="44">
        <v>0</v>
      </c>
      <c r="L46" s="27">
        <v>0</v>
      </c>
      <c r="M46" s="16">
        <v>0</v>
      </c>
      <c r="N46" s="27">
        <v>0</v>
      </c>
      <c r="O46" s="26">
        <v>0</v>
      </c>
      <c r="P46" s="16">
        <v>0</v>
      </c>
      <c r="Q46" s="25">
        <v>0</v>
      </c>
      <c r="R46" s="16">
        <v>0</v>
      </c>
      <c r="S46" s="26">
        <v>0</v>
      </c>
      <c r="T46" s="16">
        <v>0</v>
      </c>
      <c r="U46" s="27">
        <v>0</v>
      </c>
      <c r="V46" s="26">
        <v>0</v>
      </c>
      <c r="W46" s="44">
        <v>0</v>
      </c>
      <c r="X46" s="27">
        <v>9</v>
      </c>
      <c r="Y46" s="26">
        <v>10</v>
      </c>
      <c r="Z46" s="44">
        <v>0</v>
      </c>
      <c r="AA46" s="27">
        <v>0</v>
      </c>
      <c r="AB46" s="26">
        <v>0</v>
      </c>
      <c r="AC46" s="36">
        <f t="shared" si="7"/>
        <v>19</v>
      </c>
      <c r="AD46" s="16">
        <f t="shared" si="8"/>
        <v>0</v>
      </c>
      <c r="AE46" s="16">
        <f t="shared" si="9"/>
        <v>0</v>
      </c>
      <c r="AF46" s="16">
        <f t="shared" si="10"/>
        <v>0</v>
      </c>
      <c r="AG46" s="16">
        <f t="shared" si="11"/>
        <v>0</v>
      </c>
      <c r="AH46" s="29">
        <f t="shared" si="12"/>
        <v>0</v>
      </c>
      <c r="AI46" s="37">
        <f t="shared" si="13"/>
        <v>19</v>
      </c>
      <c r="AM46" s="1"/>
      <c r="AN46" s="1"/>
      <c r="AO46" s="1"/>
    </row>
    <row r="47" spans="1:41" x14ac:dyDescent="0.3">
      <c r="A47" s="23">
        <v>49.999999999999901</v>
      </c>
      <c r="B47" s="24" t="s">
        <v>58</v>
      </c>
      <c r="C47" s="54">
        <v>5653</v>
      </c>
      <c r="D47" s="22">
        <v>222</v>
      </c>
      <c r="E47" s="22" t="s">
        <v>18</v>
      </c>
      <c r="F47" s="6"/>
      <c r="G47" s="28">
        <v>0</v>
      </c>
      <c r="H47" s="29">
        <v>0</v>
      </c>
      <c r="I47" s="30">
        <v>0</v>
      </c>
      <c r="J47" s="16">
        <v>0</v>
      </c>
      <c r="K47" s="44">
        <v>0</v>
      </c>
      <c r="L47" s="27">
        <v>0</v>
      </c>
      <c r="M47" s="16">
        <v>0</v>
      </c>
      <c r="N47" s="27">
        <v>0</v>
      </c>
      <c r="O47" s="26">
        <v>0</v>
      </c>
      <c r="P47" s="16">
        <v>9</v>
      </c>
      <c r="Q47" s="25">
        <v>10</v>
      </c>
      <c r="R47" s="16">
        <v>0</v>
      </c>
      <c r="S47" s="26">
        <v>0</v>
      </c>
      <c r="T47" s="16">
        <v>0</v>
      </c>
      <c r="U47" s="27">
        <v>0</v>
      </c>
      <c r="V47" s="26">
        <v>0</v>
      </c>
      <c r="W47" s="44">
        <v>0</v>
      </c>
      <c r="X47" s="27">
        <v>0</v>
      </c>
      <c r="Y47" s="26">
        <v>0</v>
      </c>
      <c r="Z47" s="44">
        <v>0</v>
      </c>
      <c r="AA47" s="27">
        <v>0</v>
      </c>
      <c r="AB47" s="26">
        <v>0</v>
      </c>
      <c r="AC47" s="36">
        <f t="shared" si="7"/>
        <v>19</v>
      </c>
      <c r="AD47" s="16">
        <f t="shared" si="8"/>
        <v>0</v>
      </c>
      <c r="AE47" s="16">
        <f t="shared" si="9"/>
        <v>0</v>
      </c>
      <c r="AF47" s="16">
        <f t="shared" si="10"/>
        <v>0</v>
      </c>
      <c r="AG47" s="16">
        <f t="shared" si="11"/>
        <v>0</v>
      </c>
      <c r="AH47" s="29">
        <f t="shared" si="12"/>
        <v>0</v>
      </c>
      <c r="AI47" s="37">
        <f t="shared" si="13"/>
        <v>19</v>
      </c>
      <c r="AM47" s="1"/>
      <c r="AN47" s="1"/>
      <c r="AO47" s="1"/>
    </row>
    <row r="48" spans="1:41" x14ac:dyDescent="0.3">
      <c r="A48" s="20">
        <v>51.214285714285701</v>
      </c>
      <c r="B48" s="24" t="s">
        <v>83</v>
      </c>
      <c r="C48" s="54">
        <v>6461</v>
      </c>
      <c r="D48" s="22">
        <v>12</v>
      </c>
      <c r="E48" s="22" t="s">
        <v>24</v>
      </c>
      <c r="F48" s="6"/>
      <c r="G48" s="28">
        <v>0</v>
      </c>
      <c r="H48" s="29">
        <v>0</v>
      </c>
      <c r="I48" s="30">
        <v>0</v>
      </c>
      <c r="J48" s="16">
        <v>0</v>
      </c>
      <c r="K48" s="44">
        <v>0</v>
      </c>
      <c r="L48" s="27">
        <v>0</v>
      </c>
      <c r="M48" s="16">
        <v>0</v>
      </c>
      <c r="N48" s="27">
        <v>0</v>
      </c>
      <c r="O48" s="26">
        <v>0</v>
      </c>
      <c r="P48" s="16">
        <v>0</v>
      </c>
      <c r="Q48" s="25">
        <v>0</v>
      </c>
      <c r="R48" s="16">
        <v>0</v>
      </c>
      <c r="S48" s="26">
        <v>0</v>
      </c>
      <c r="T48" s="16">
        <v>9</v>
      </c>
      <c r="U48" s="27">
        <v>10</v>
      </c>
      <c r="V48" s="26">
        <v>0</v>
      </c>
      <c r="W48" s="44">
        <v>0</v>
      </c>
      <c r="X48" s="27">
        <v>0</v>
      </c>
      <c r="Y48" s="26">
        <v>0</v>
      </c>
      <c r="Z48" s="44">
        <v>0</v>
      </c>
      <c r="AA48" s="27">
        <v>0</v>
      </c>
      <c r="AB48" s="26">
        <v>0</v>
      </c>
      <c r="AC48" s="36">
        <f t="shared" si="7"/>
        <v>19</v>
      </c>
      <c r="AD48" s="16">
        <f t="shared" si="8"/>
        <v>0</v>
      </c>
      <c r="AE48" s="16">
        <f t="shared" si="9"/>
        <v>0</v>
      </c>
      <c r="AF48" s="16">
        <f t="shared" si="10"/>
        <v>0</v>
      </c>
      <c r="AG48" s="16">
        <f t="shared" si="11"/>
        <v>0</v>
      </c>
      <c r="AH48" s="29">
        <f t="shared" si="12"/>
        <v>0</v>
      </c>
      <c r="AI48" s="37">
        <f t="shared" si="13"/>
        <v>19</v>
      </c>
      <c r="AM48" s="1"/>
      <c r="AN48" s="1"/>
      <c r="AO48" s="1"/>
    </row>
    <row r="49" spans="1:41" x14ac:dyDescent="0.3">
      <c r="A49" s="20">
        <v>52.428571428571402</v>
      </c>
      <c r="B49" s="24" t="s">
        <v>71</v>
      </c>
      <c r="C49" s="54">
        <v>4827</v>
      </c>
      <c r="D49" s="22">
        <v>111</v>
      </c>
      <c r="E49" s="22" t="s">
        <v>16</v>
      </c>
      <c r="F49" s="6"/>
      <c r="G49" s="28">
        <v>0</v>
      </c>
      <c r="H49" s="29">
        <v>0</v>
      </c>
      <c r="I49" s="30">
        <v>0</v>
      </c>
      <c r="J49" s="16">
        <v>0</v>
      </c>
      <c r="K49" s="44">
        <v>0</v>
      </c>
      <c r="L49" s="27">
        <v>0</v>
      </c>
      <c r="M49" s="16">
        <v>0</v>
      </c>
      <c r="N49" s="27">
        <v>0</v>
      </c>
      <c r="O49" s="26">
        <v>0</v>
      </c>
      <c r="P49" s="16">
        <v>0</v>
      </c>
      <c r="Q49" s="25">
        <v>0</v>
      </c>
      <c r="R49" s="64">
        <v>9</v>
      </c>
      <c r="S49" s="26">
        <v>9</v>
      </c>
      <c r="T49" s="16">
        <v>0</v>
      </c>
      <c r="U49" s="27">
        <v>0</v>
      </c>
      <c r="V49" s="26">
        <v>0</v>
      </c>
      <c r="W49" s="44">
        <v>0</v>
      </c>
      <c r="X49" s="27">
        <v>0</v>
      </c>
      <c r="Y49" s="26">
        <v>0</v>
      </c>
      <c r="Z49" s="44">
        <v>0</v>
      </c>
      <c r="AA49" s="27">
        <v>0</v>
      </c>
      <c r="AB49" s="26">
        <v>0</v>
      </c>
      <c r="AC49" s="36">
        <f t="shared" si="7"/>
        <v>18</v>
      </c>
      <c r="AD49" s="16">
        <f t="shared" si="8"/>
        <v>0</v>
      </c>
      <c r="AE49" s="16">
        <f t="shared" si="9"/>
        <v>0</v>
      </c>
      <c r="AF49" s="16">
        <f t="shared" si="10"/>
        <v>0</v>
      </c>
      <c r="AG49" s="16">
        <f t="shared" si="11"/>
        <v>0</v>
      </c>
      <c r="AH49" s="29">
        <f t="shared" si="12"/>
        <v>0</v>
      </c>
      <c r="AI49" s="37">
        <f t="shared" si="13"/>
        <v>18</v>
      </c>
      <c r="AM49" s="1"/>
      <c r="AN49" s="1"/>
      <c r="AO49" s="1"/>
    </row>
    <row r="50" spans="1:41" x14ac:dyDescent="0.3">
      <c r="A50" s="20">
        <v>53.642857142857103</v>
      </c>
      <c r="B50" s="24" t="s">
        <v>78</v>
      </c>
      <c r="C50" s="54">
        <v>6294</v>
      </c>
      <c r="D50" s="22">
        <v>84</v>
      </c>
      <c r="E50" s="22" t="s">
        <v>20</v>
      </c>
      <c r="F50" s="6"/>
      <c r="G50" s="28">
        <v>0</v>
      </c>
      <c r="H50" s="29">
        <v>0</v>
      </c>
      <c r="I50" s="30">
        <v>0</v>
      </c>
      <c r="J50" s="28">
        <v>0</v>
      </c>
      <c r="K50" s="29">
        <v>0</v>
      </c>
      <c r="L50" s="30">
        <v>0</v>
      </c>
      <c r="M50" s="28">
        <v>0</v>
      </c>
      <c r="N50" s="29">
        <v>0</v>
      </c>
      <c r="O50" s="30">
        <v>0</v>
      </c>
      <c r="P50" s="16">
        <v>0</v>
      </c>
      <c r="Q50" s="25">
        <v>0</v>
      </c>
      <c r="R50" s="16">
        <v>0</v>
      </c>
      <c r="S50" s="26">
        <v>0</v>
      </c>
      <c r="T50" s="16">
        <v>9</v>
      </c>
      <c r="U50" s="27">
        <v>9</v>
      </c>
      <c r="V50" s="26">
        <v>0</v>
      </c>
      <c r="W50" s="44">
        <v>0</v>
      </c>
      <c r="X50" s="27">
        <v>0</v>
      </c>
      <c r="Y50" s="26">
        <v>0</v>
      </c>
      <c r="Z50" s="44">
        <v>0</v>
      </c>
      <c r="AA50" s="27">
        <v>0</v>
      </c>
      <c r="AB50" s="26">
        <v>0</v>
      </c>
      <c r="AC50" s="36">
        <f t="shared" si="7"/>
        <v>18</v>
      </c>
      <c r="AD50" s="16">
        <f t="shared" si="8"/>
        <v>0</v>
      </c>
      <c r="AE50" s="16">
        <f t="shared" si="9"/>
        <v>0</v>
      </c>
      <c r="AF50" s="16">
        <f t="shared" si="10"/>
        <v>0</v>
      </c>
      <c r="AG50" s="16">
        <f t="shared" si="11"/>
        <v>0</v>
      </c>
      <c r="AH50" s="29">
        <f t="shared" si="12"/>
        <v>0</v>
      </c>
      <c r="AI50" s="37">
        <f t="shared" si="13"/>
        <v>18</v>
      </c>
      <c r="AM50" s="1"/>
      <c r="AN50" s="1"/>
      <c r="AO50" s="1"/>
    </row>
    <row r="51" spans="1:41" x14ac:dyDescent="0.3">
      <c r="A51" s="20">
        <v>54.857142857142797</v>
      </c>
      <c r="B51" s="24" t="s">
        <v>91</v>
      </c>
      <c r="C51" s="54">
        <v>2819</v>
      </c>
      <c r="D51" s="22">
        <v>11</v>
      </c>
      <c r="E51" s="22" t="s">
        <v>16</v>
      </c>
      <c r="F51" s="6"/>
      <c r="G51" s="28">
        <v>0</v>
      </c>
      <c r="H51" s="29">
        <v>0</v>
      </c>
      <c r="I51" s="30">
        <v>0</v>
      </c>
      <c r="J51" s="28">
        <v>0</v>
      </c>
      <c r="K51" s="29">
        <v>0</v>
      </c>
      <c r="L51" s="30">
        <v>0</v>
      </c>
      <c r="M51" s="28">
        <v>0</v>
      </c>
      <c r="N51" s="29">
        <v>0</v>
      </c>
      <c r="O51" s="30">
        <v>0</v>
      </c>
      <c r="P51" s="16">
        <v>0</v>
      </c>
      <c r="Q51" s="25">
        <v>0</v>
      </c>
      <c r="R51" s="16">
        <v>0</v>
      </c>
      <c r="S51" s="26">
        <v>0</v>
      </c>
      <c r="T51" s="16">
        <v>10</v>
      </c>
      <c r="U51" s="27">
        <v>0</v>
      </c>
      <c r="V51" s="26">
        <v>0</v>
      </c>
      <c r="W51" s="44">
        <v>7</v>
      </c>
      <c r="X51" s="27">
        <v>0</v>
      </c>
      <c r="Y51" s="26">
        <v>0</v>
      </c>
      <c r="Z51" s="44">
        <v>0</v>
      </c>
      <c r="AA51" s="27">
        <v>0</v>
      </c>
      <c r="AB51" s="26">
        <v>0</v>
      </c>
      <c r="AC51" s="36">
        <f t="shared" si="7"/>
        <v>17</v>
      </c>
      <c r="AD51" s="16">
        <f t="shared" si="8"/>
        <v>0</v>
      </c>
      <c r="AE51" s="16">
        <f t="shared" si="9"/>
        <v>0</v>
      </c>
      <c r="AF51" s="16">
        <f t="shared" si="10"/>
        <v>0</v>
      </c>
      <c r="AG51" s="16">
        <f t="shared" si="11"/>
        <v>0</v>
      </c>
      <c r="AH51" s="29">
        <f t="shared" si="12"/>
        <v>0</v>
      </c>
      <c r="AI51" s="37">
        <f t="shared" si="13"/>
        <v>17</v>
      </c>
      <c r="AM51" s="1"/>
      <c r="AN51" s="1"/>
      <c r="AO51" s="1"/>
    </row>
    <row r="52" spans="1:41" x14ac:dyDescent="0.3">
      <c r="A52" s="20">
        <v>56.071428571428498</v>
      </c>
      <c r="B52" s="24" t="s">
        <v>57</v>
      </c>
      <c r="C52" s="54">
        <v>12389</v>
      </c>
      <c r="D52" s="22">
        <v>123</v>
      </c>
      <c r="E52" s="22" t="s">
        <v>20</v>
      </c>
      <c r="F52" s="6"/>
      <c r="G52" s="28">
        <v>0</v>
      </c>
      <c r="H52" s="29">
        <v>0</v>
      </c>
      <c r="I52" s="30">
        <v>0</v>
      </c>
      <c r="J52" s="28">
        <v>0</v>
      </c>
      <c r="K52" s="29">
        <v>0</v>
      </c>
      <c r="L52" s="30">
        <v>0</v>
      </c>
      <c r="M52" s="28">
        <v>0</v>
      </c>
      <c r="N52" s="29">
        <v>0</v>
      </c>
      <c r="O52" s="30">
        <v>0</v>
      </c>
      <c r="P52" s="64">
        <v>9</v>
      </c>
      <c r="Q52" s="25">
        <v>0</v>
      </c>
      <c r="R52" s="16">
        <v>8</v>
      </c>
      <c r="S52" s="26">
        <v>0</v>
      </c>
      <c r="T52" s="16">
        <v>0</v>
      </c>
      <c r="U52" s="27">
        <v>0</v>
      </c>
      <c r="V52" s="26">
        <v>0</v>
      </c>
      <c r="W52" s="44">
        <v>0</v>
      </c>
      <c r="X52" s="27">
        <v>0</v>
      </c>
      <c r="Y52" s="26">
        <v>0</v>
      </c>
      <c r="Z52" s="44">
        <v>0</v>
      </c>
      <c r="AA52" s="27">
        <v>0</v>
      </c>
      <c r="AB52" s="26">
        <v>0</v>
      </c>
      <c r="AC52" s="36">
        <f t="shared" si="7"/>
        <v>17</v>
      </c>
      <c r="AD52" s="16">
        <f t="shared" si="8"/>
        <v>0</v>
      </c>
      <c r="AE52" s="16">
        <f t="shared" si="9"/>
        <v>0</v>
      </c>
      <c r="AF52" s="16">
        <f t="shared" si="10"/>
        <v>0</v>
      </c>
      <c r="AG52" s="16">
        <f t="shared" si="11"/>
        <v>0</v>
      </c>
      <c r="AH52" s="29">
        <f t="shared" si="12"/>
        <v>0</v>
      </c>
      <c r="AI52" s="37">
        <f t="shared" si="13"/>
        <v>17</v>
      </c>
      <c r="AM52" s="1"/>
      <c r="AN52" s="1"/>
      <c r="AO52" s="1"/>
    </row>
    <row r="53" spans="1:41" x14ac:dyDescent="0.3">
      <c r="A53" s="20">
        <v>57.285714285714199</v>
      </c>
      <c r="B53" s="24" t="s">
        <v>67</v>
      </c>
      <c r="C53" s="54" t="s">
        <v>74</v>
      </c>
      <c r="D53" s="22">
        <v>99</v>
      </c>
      <c r="E53" s="22" t="s">
        <v>18</v>
      </c>
      <c r="F53" s="6"/>
      <c r="G53" s="28">
        <v>0</v>
      </c>
      <c r="H53" s="29">
        <v>0</v>
      </c>
      <c r="I53" s="30">
        <v>0</v>
      </c>
      <c r="J53" s="16">
        <v>0</v>
      </c>
      <c r="K53" s="44">
        <v>0</v>
      </c>
      <c r="L53" s="27">
        <v>0</v>
      </c>
      <c r="M53" s="28">
        <v>0</v>
      </c>
      <c r="N53" s="29">
        <v>0</v>
      </c>
      <c r="O53" s="30">
        <v>0</v>
      </c>
      <c r="P53" s="16">
        <v>0</v>
      </c>
      <c r="Q53" s="25">
        <v>0</v>
      </c>
      <c r="R53" s="16">
        <v>8</v>
      </c>
      <c r="S53" s="26">
        <v>8</v>
      </c>
      <c r="T53" s="16">
        <v>0</v>
      </c>
      <c r="U53" s="27">
        <v>0</v>
      </c>
      <c r="V53" s="26">
        <v>0</v>
      </c>
      <c r="W53" s="16">
        <v>0</v>
      </c>
      <c r="X53" s="27">
        <v>0</v>
      </c>
      <c r="Y53" s="26">
        <v>0</v>
      </c>
      <c r="Z53" s="44">
        <v>0</v>
      </c>
      <c r="AA53" s="27">
        <v>0</v>
      </c>
      <c r="AB53" s="26">
        <v>0</v>
      </c>
      <c r="AC53" s="36">
        <f t="shared" si="7"/>
        <v>16</v>
      </c>
      <c r="AD53" s="16">
        <f t="shared" si="8"/>
        <v>0</v>
      </c>
      <c r="AE53" s="16">
        <f t="shared" si="9"/>
        <v>0</v>
      </c>
      <c r="AF53" s="16">
        <f t="shared" si="10"/>
        <v>0</v>
      </c>
      <c r="AG53" s="16">
        <f t="shared" si="11"/>
        <v>0</v>
      </c>
      <c r="AH53" s="29">
        <f t="shared" si="12"/>
        <v>0</v>
      </c>
      <c r="AI53" s="37">
        <f t="shared" si="13"/>
        <v>16</v>
      </c>
      <c r="AM53" s="1"/>
      <c r="AN53" s="1"/>
      <c r="AO53" s="1"/>
    </row>
    <row r="54" spans="1:41" s="3" customFormat="1" x14ac:dyDescent="0.3">
      <c r="A54" s="23">
        <v>58.499999999999901</v>
      </c>
      <c r="B54" s="24" t="s">
        <v>68</v>
      </c>
      <c r="C54" s="54">
        <v>4486</v>
      </c>
      <c r="D54" s="22">
        <v>71</v>
      </c>
      <c r="E54" s="22" t="s">
        <v>19</v>
      </c>
      <c r="F54" s="6"/>
      <c r="G54" s="28">
        <v>0</v>
      </c>
      <c r="H54" s="29">
        <v>0</v>
      </c>
      <c r="I54" s="30">
        <v>0</v>
      </c>
      <c r="J54" s="16">
        <v>0</v>
      </c>
      <c r="K54" s="44">
        <v>0</v>
      </c>
      <c r="L54" s="27">
        <v>0</v>
      </c>
      <c r="M54" s="16">
        <v>0</v>
      </c>
      <c r="N54" s="27">
        <v>0</v>
      </c>
      <c r="O54" s="26">
        <v>0</v>
      </c>
      <c r="P54" s="16">
        <v>0</v>
      </c>
      <c r="Q54" s="25">
        <v>0</v>
      </c>
      <c r="R54" s="64">
        <v>9</v>
      </c>
      <c r="S54" s="26">
        <v>7</v>
      </c>
      <c r="T54" s="16">
        <v>0</v>
      </c>
      <c r="U54" s="27">
        <v>0</v>
      </c>
      <c r="V54" s="26">
        <v>0</v>
      </c>
      <c r="W54" s="44">
        <v>0</v>
      </c>
      <c r="X54" s="27">
        <v>0</v>
      </c>
      <c r="Y54" s="26">
        <v>0</v>
      </c>
      <c r="Z54" s="44">
        <v>0</v>
      </c>
      <c r="AA54" s="27">
        <v>0</v>
      </c>
      <c r="AB54" s="26">
        <v>0</v>
      </c>
      <c r="AC54" s="36">
        <f t="shared" si="7"/>
        <v>16</v>
      </c>
      <c r="AD54" s="16">
        <f t="shared" si="8"/>
        <v>0</v>
      </c>
      <c r="AE54" s="16">
        <f t="shared" si="9"/>
        <v>0</v>
      </c>
      <c r="AF54" s="16">
        <f t="shared" si="10"/>
        <v>0</v>
      </c>
      <c r="AG54" s="16">
        <f t="shared" si="11"/>
        <v>0</v>
      </c>
      <c r="AH54" s="29">
        <f t="shared" si="12"/>
        <v>0</v>
      </c>
      <c r="AI54" s="37">
        <f t="shared" si="13"/>
        <v>16</v>
      </c>
      <c r="AM54" s="15"/>
      <c r="AN54" s="15"/>
      <c r="AO54" s="15"/>
    </row>
    <row r="55" spans="1:41" ht="15" customHeight="1" x14ac:dyDescent="0.3">
      <c r="A55" s="20">
        <v>59.714285714285701</v>
      </c>
      <c r="B55" s="24" t="s">
        <v>72</v>
      </c>
      <c r="C55" s="54">
        <v>7341</v>
      </c>
      <c r="D55" s="22">
        <v>405</v>
      </c>
      <c r="E55" s="22" t="s">
        <v>19</v>
      </c>
      <c r="F55" s="6"/>
      <c r="G55" s="28">
        <v>0</v>
      </c>
      <c r="H55" s="29">
        <v>0</v>
      </c>
      <c r="I55" s="30">
        <v>0</v>
      </c>
      <c r="J55" s="16">
        <v>0</v>
      </c>
      <c r="K55" s="44">
        <v>0</v>
      </c>
      <c r="L55" s="27">
        <v>0</v>
      </c>
      <c r="M55" s="16">
        <v>0</v>
      </c>
      <c r="N55" s="27">
        <v>0</v>
      </c>
      <c r="O55" s="26">
        <v>0</v>
      </c>
      <c r="P55" s="16">
        <v>0</v>
      </c>
      <c r="Q55" s="25">
        <v>0</v>
      </c>
      <c r="R55" s="16">
        <v>0</v>
      </c>
      <c r="S55" s="26">
        <v>0</v>
      </c>
      <c r="T55" s="64">
        <v>8</v>
      </c>
      <c r="U55" s="27">
        <v>0</v>
      </c>
      <c r="V55" s="26">
        <v>7</v>
      </c>
      <c r="W55" s="44">
        <v>0</v>
      </c>
      <c r="X55" s="27">
        <v>0</v>
      </c>
      <c r="Y55" s="26">
        <v>0</v>
      </c>
      <c r="Z55" s="44">
        <v>0</v>
      </c>
      <c r="AA55" s="27">
        <v>0</v>
      </c>
      <c r="AB55" s="26">
        <v>0</v>
      </c>
      <c r="AC55" s="36">
        <f t="shared" si="7"/>
        <v>15</v>
      </c>
      <c r="AD55" s="16">
        <f t="shared" si="8"/>
        <v>0</v>
      </c>
      <c r="AE55" s="16">
        <f t="shared" si="9"/>
        <v>0</v>
      </c>
      <c r="AF55" s="16">
        <f t="shared" si="10"/>
        <v>0</v>
      </c>
      <c r="AG55" s="16">
        <f t="shared" si="11"/>
        <v>0</v>
      </c>
      <c r="AH55" s="29">
        <f t="shared" si="12"/>
        <v>0</v>
      </c>
      <c r="AI55" s="37">
        <f t="shared" si="13"/>
        <v>15</v>
      </c>
      <c r="AM55" s="1"/>
      <c r="AN55" s="1"/>
      <c r="AO55" s="1"/>
    </row>
    <row r="56" spans="1:41" x14ac:dyDescent="0.3">
      <c r="A56" s="20">
        <v>60.928571428571402</v>
      </c>
      <c r="B56" s="24" t="s">
        <v>72</v>
      </c>
      <c r="C56" s="54">
        <v>7146</v>
      </c>
      <c r="D56" s="22">
        <v>47</v>
      </c>
      <c r="E56" s="22" t="s">
        <v>16</v>
      </c>
      <c r="F56" s="6"/>
      <c r="G56" s="28">
        <v>0</v>
      </c>
      <c r="H56" s="29">
        <v>0</v>
      </c>
      <c r="I56" s="30">
        <v>0</v>
      </c>
      <c r="J56" s="16">
        <v>0</v>
      </c>
      <c r="K56" s="44">
        <v>0</v>
      </c>
      <c r="L56" s="27">
        <v>0</v>
      </c>
      <c r="M56" s="16">
        <v>0</v>
      </c>
      <c r="N56" s="27">
        <v>0</v>
      </c>
      <c r="O56" s="26">
        <v>0</v>
      </c>
      <c r="P56" s="16">
        <v>0</v>
      </c>
      <c r="Q56" s="25">
        <v>0</v>
      </c>
      <c r="R56" s="64">
        <v>7</v>
      </c>
      <c r="S56" s="26">
        <v>7</v>
      </c>
      <c r="T56" s="16">
        <v>0</v>
      </c>
      <c r="U56" s="27">
        <v>0</v>
      </c>
      <c r="V56" s="26">
        <v>0</v>
      </c>
      <c r="W56" s="44">
        <v>0</v>
      </c>
      <c r="X56" s="27">
        <v>0</v>
      </c>
      <c r="Y56" s="26">
        <v>0</v>
      </c>
      <c r="Z56" s="44">
        <v>0</v>
      </c>
      <c r="AA56" s="27">
        <v>0</v>
      </c>
      <c r="AB56" s="26">
        <v>0</v>
      </c>
      <c r="AC56" s="36">
        <f t="shared" si="7"/>
        <v>14</v>
      </c>
      <c r="AD56" s="16">
        <f t="shared" si="8"/>
        <v>0</v>
      </c>
      <c r="AE56" s="16">
        <f t="shared" si="9"/>
        <v>0</v>
      </c>
      <c r="AF56" s="16">
        <f t="shared" si="10"/>
        <v>0</v>
      </c>
      <c r="AG56" s="16">
        <f t="shared" si="11"/>
        <v>0</v>
      </c>
      <c r="AH56" s="29">
        <f t="shared" si="12"/>
        <v>0</v>
      </c>
      <c r="AI56" s="37">
        <f t="shared" si="13"/>
        <v>14</v>
      </c>
      <c r="AM56" s="1"/>
      <c r="AN56" s="1"/>
      <c r="AO56" s="1"/>
    </row>
    <row r="57" spans="1:41" x14ac:dyDescent="0.3">
      <c r="A57" s="20">
        <v>62.142857142857103</v>
      </c>
      <c r="B57" s="24" t="s">
        <v>75</v>
      </c>
      <c r="C57" s="54">
        <v>3568</v>
      </c>
      <c r="D57" s="22">
        <v>29</v>
      </c>
      <c r="E57" s="22" t="s">
        <v>18</v>
      </c>
      <c r="F57" s="6"/>
      <c r="G57" s="28">
        <v>0</v>
      </c>
      <c r="H57" s="29">
        <v>0</v>
      </c>
      <c r="I57" s="30">
        <v>0</v>
      </c>
      <c r="J57" s="16">
        <v>0</v>
      </c>
      <c r="K57" s="44">
        <v>0</v>
      </c>
      <c r="L57" s="27">
        <v>0</v>
      </c>
      <c r="M57" s="16">
        <v>0</v>
      </c>
      <c r="N57" s="27">
        <v>0</v>
      </c>
      <c r="O57" s="26">
        <v>0</v>
      </c>
      <c r="P57" s="16">
        <v>0</v>
      </c>
      <c r="Q57" s="25">
        <v>0</v>
      </c>
      <c r="R57" s="16">
        <v>0</v>
      </c>
      <c r="S57" s="26">
        <v>0</v>
      </c>
      <c r="T57" s="56">
        <v>4</v>
      </c>
      <c r="U57" s="27">
        <v>0</v>
      </c>
      <c r="V57" s="26">
        <v>0</v>
      </c>
      <c r="W57" s="44">
        <v>0</v>
      </c>
      <c r="X57" s="27">
        <v>0</v>
      </c>
      <c r="Y57" s="79">
        <v>10</v>
      </c>
      <c r="Z57" s="44">
        <v>0</v>
      </c>
      <c r="AA57" s="27">
        <v>0</v>
      </c>
      <c r="AB57" s="26">
        <v>0</v>
      </c>
      <c r="AC57" s="36">
        <f t="shared" si="7"/>
        <v>14</v>
      </c>
      <c r="AD57" s="16">
        <f t="shared" si="8"/>
        <v>0</v>
      </c>
      <c r="AE57" s="16">
        <f t="shared" si="9"/>
        <v>0</v>
      </c>
      <c r="AF57" s="16">
        <f t="shared" si="10"/>
        <v>0</v>
      </c>
      <c r="AG57" s="16">
        <f t="shared" si="11"/>
        <v>0</v>
      </c>
      <c r="AH57" s="29">
        <f t="shared" si="12"/>
        <v>0</v>
      </c>
      <c r="AI57" s="37">
        <f t="shared" si="13"/>
        <v>14</v>
      </c>
    </row>
    <row r="58" spans="1:41" x14ac:dyDescent="0.3">
      <c r="A58" s="20">
        <v>63.357142857142797</v>
      </c>
      <c r="B58" s="24" t="s">
        <v>79</v>
      </c>
      <c r="C58" s="54">
        <v>7787</v>
      </c>
      <c r="D58" s="22">
        <v>46</v>
      </c>
      <c r="E58" s="22" t="s">
        <v>18</v>
      </c>
      <c r="F58" s="6"/>
      <c r="G58" s="28">
        <v>0</v>
      </c>
      <c r="H58" s="29">
        <v>0</v>
      </c>
      <c r="I58" s="30">
        <v>0</v>
      </c>
      <c r="J58" s="16">
        <v>0</v>
      </c>
      <c r="K58" s="44">
        <v>0</v>
      </c>
      <c r="L58" s="27">
        <v>0</v>
      </c>
      <c r="M58" s="16">
        <v>0</v>
      </c>
      <c r="N58" s="27">
        <v>0</v>
      </c>
      <c r="O58" s="26">
        <v>0</v>
      </c>
      <c r="P58" s="16">
        <v>0</v>
      </c>
      <c r="Q58" s="25">
        <v>0</v>
      </c>
      <c r="R58" s="80">
        <v>0</v>
      </c>
      <c r="S58" s="81">
        <v>0</v>
      </c>
      <c r="T58" s="16">
        <v>7</v>
      </c>
      <c r="U58" s="27">
        <v>6</v>
      </c>
      <c r="V58" s="26">
        <v>0</v>
      </c>
      <c r="W58" s="44">
        <v>0</v>
      </c>
      <c r="X58" s="27">
        <v>0</v>
      </c>
      <c r="Y58" s="26">
        <v>0</v>
      </c>
      <c r="Z58" s="44">
        <v>0</v>
      </c>
      <c r="AA58" s="27">
        <v>0</v>
      </c>
      <c r="AB58" s="26">
        <v>0</v>
      </c>
      <c r="AC58" s="36">
        <f t="shared" si="7"/>
        <v>13</v>
      </c>
      <c r="AD58" s="16">
        <f t="shared" si="8"/>
        <v>0</v>
      </c>
      <c r="AE58" s="16">
        <f t="shared" si="9"/>
        <v>0</v>
      </c>
      <c r="AF58" s="16">
        <f t="shared" si="10"/>
        <v>0</v>
      </c>
      <c r="AG58" s="16">
        <f t="shared" si="11"/>
        <v>0</v>
      </c>
      <c r="AH58" s="29">
        <f t="shared" si="12"/>
        <v>0</v>
      </c>
      <c r="AI58" s="37">
        <f t="shared" si="13"/>
        <v>13</v>
      </c>
    </row>
    <row r="59" spans="1:41" x14ac:dyDescent="0.3">
      <c r="A59" s="20">
        <v>64.571428571428498</v>
      </c>
      <c r="B59" s="24" t="s">
        <v>81</v>
      </c>
      <c r="C59" s="54">
        <v>5789</v>
      </c>
      <c r="D59" s="22">
        <v>709</v>
      </c>
      <c r="E59" s="22" t="s">
        <v>19</v>
      </c>
      <c r="F59" s="6"/>
      <c r="G59" s="28">
        <v>0</v>
      </c>
      <c r="H59" s="29">
        <v>0</v>
      </c>
      <c r="I59" s="30">
        <v>0</v>
      </c>
      <c r="J59" s="16">
        <v>0</v>
      </c>
      <c r="K59" s="44">
        <v>0</v>
      </c>
      <c r="L59" s="25">
        <v>0</v>
      </c>
      <c r="M59" s="16">
        <v>0</v>
      </c>
      <c r="N59" s="27">
        <v>0</v>
      </c>
      <c r="O59" s="26">
        <v>0</v>
      </c>
      <c r="P59" s="26">
        <v>0</v>
      </c>
      <c r="Q59" s="25">
        <v>0</v>
      </c>
      <c r="R59" s="98">
        <v>0</v>
      </c>
      <c r="S59" s="99">
        <v>0</v>
      </c>
      <c r="T59" s="16">
        <v>7</v>
      </c>
      <c r="U59" s="27">
        <v>6</v>
      </c>
      <c r="V59" s="26">
        <v>0</v>
      </c>
      <c r="W59" s="16">
        <v>0</v>
      </c>
      <c r="X59" s="27">
        <v>0</v>
      </c>
      <c r="Y59" s="26">
        <v>0</v>
      </c>
      <c r="Z59" s="44">
        <v>0</v>
      </c>
      <c r="AA59" s="27">
        <v>0</v>
      </c>
      <c r="AB59" s="26">
        <v>0</v>
      </c>
      <c r="AC59" s="36">
        <f t="shared" si="7"/>
        <v>13</v>
      </c>
      <c r="AD59" s="16">
        <f t="shared" si="8"/>
        <v>0</v>
      </c>
      <c r="AE59" s="16">
        <f t="shared" si="9"/>
        <v>0</v>
      </c>
      <c r="AF59" s="16">
        <f t="shared" si="10"/>
        <v>0</v>
      </c>
      <c r="AG59" s="16">
        <f t="shared" si="11"/>
        <v>0</v>
      </c>
      <c r="AH59" s="29">
        <f t="shared" si="12"/>
        <v>0</v>
      </c>
      <c r="AI59" s="37">
        <f t="shared" si="13"/>
        <v>13</v>
      </c>
    </row>
    <row r="60" spans="1:41" x14ac:dyDescent="0.3">
      <c r="A60" s="20">
        <v>65.785714285714207</v>
      </c>
      <c r="B60" s="24" t="s">
        <v>25</v>
      </c>
      <c r="C60" s="54">
        <v>15963</v>
      </c>
      <c r="D60" s="22">
        <v>15</v>
      </c>
      <c r="E60" s="22" t="s">
        <v>20</v>
      </c>
      <c r="F60" s="6"/>
      <c r="G60" s="28">
        <v>9</v>
      </c>
      <c r="H60" s="29">
        <v>0</v>
      </c>
      <c r="I60" s="30">
        <v>0</v>
      </c>
      <c r="J60" s="16">
        <v>0</v>
      </c>
      <c r="K60" s="44">
        <v>0</v>
      </c>
      <c r="L60" s="25">
        <v>0</v>
      </c>
      <c r="M60" s="16">
        <v>0</v>
      </c>
      <c r="N60" s="27">
        <v>0</v>
      </c>
      <c r="O60" s="26">
        <v>0</v>
      </c>
      <c r="P60" s="26">
        <v>0</v>
      </c>
      <c r="Q60" s="25">
        <v>0</v>
      </c>
      <c r="R60" s="98">
        <v>0</v>
      </c>
      <c r="S60" s="99">
        <v>0</v>
      </c>
      <c r="T60" s="16">
        <v>0</v>
      </c>
      <c r="U60" s="27">
        <v>0</v>
      </c>
      <c r="V60" s="26">
        <v>0</v>
      </c>
      <c r="W60" s="16">
        <v>0</v>
      </c>
      <c r="X60" s="27">
        <v>0</v>
      </c>
      <c r="Y60" s="26">
        <v>0</v>
      </c>
      <c r="Z60" s="44">
        <v>0</v>
      </c>
      <c r="AA60" s="27">
        <v>0</v>
      </c>
      <c r="AB60" s="26">
        <v>0</v>
      </c>
      <c r="AC60" s="36">
        <f t="shared" si="7"/>
        <v>9</v>
      </c>
      <c r="AD60" s="16">
        <f t="shared" si="8"/>
        <v>0</v>
      </c>
      <c r="AE60" s="16">
        <f t="shared" si="9"/>
        <v>0</v>
      </c>
      <c r="AF60" s="16">
        <f t="shared" si="10"/>
        <v>0</v>
      </c>
      <c r="AG60" s="16">
        <f t="shared" si="11"/>
        <v>0</v>
      </c>
      <c r="AH60" s="29">
        <f t="shared" si="12"/>
        <v>0</v>
      </c>
      <c r="AI60" s="37">
        <f t="shared" si="13"/>
        <v>9</v>
      </c>
    </row>
    <row r="61" spans="1:41" x14ac:dyDescent="0.3">
      <c r="A61" s="23">
        <v>66.999999999999901</v>
      </c>
      <c r="B61" s="24" t="s">
        <v>73</v>
      </c>
      <c r="C61" s="54">
        <v>8029</v>
      </c>
      <c r="D61" s="22">
        <v>46</v>
      </c>
      <c r="E61" s="22" t="s">
        <v>20</v>
      </c>
      <c r="F61" s="6"/>
      <c r="G61" s="28">
        <v>0</v>
      </c>
      <c r="H61" s="29">
        <v>0</v>
      </c>
      <c r="I61" s="30">
        <v>0</v>
      </c>
      <c r="J61" s="28">
        <v>0</v>
      </c>
      <c r="K61" s="29">
        <v>0</v>
      </c>
      <c r="L61" s="30">
        <v>0</v>
      </c>
      <c r="M61" s="28">
        <v>0</v>
      </c>
      <c r="N61" s="29">
        <v>0</v>
      </c>
      <c r="O61" s="30">
        <v>0</v>
      </c>
      <c r="P61" s="16">
        <v>0</v>
      </c>
      <c r="Q61" s="25">
        <v>0</v>
      </c>
      <c r="R61" s="64">
        <v>0</v>
      </c>
      <c r="S61" s="26">
        <v>9</v>
      </c>
      <c r="T61" s="16">
        <v>0</v>
      </c>
      <c r="U61" s="27">
        <v>0</v>
      </c>
      <c r="V61" s="26">
        <v>0</v>
      </c>
      <c r="W61" s="44">
        <v>0</v>
      </c>
      <c r="X61" s="27">
        <v>0</v>
      </c>
      <c r="Y61" s="26">
        <v>0</v>
      </c>
      <c r="Z61" s="44">
        <v>0</v>
      </c>
      <c r="AA61" s="27">
        <v>0</v>
      </c>
      <c r="AB61" s="26">
        <v>0</v>
      </c>
      <c r="AC61" s="36">
        <f t="shared" si="7"/>
        <v>9</v>
      </c>
      <c r="AD61" s="16">
        <f t="shared" si="8"/>
        <v>0</v>
      </c>
      <c r="AE61" s="16">
        <f t="shared" si="9"/>
        <v>0</v>
      </c>
      <c r="AF61" s="16">
        <f t="shared" si="10"/>
        <v>0</v>
      </c>
      <c r="AG61" s="16">
        <f t="shared" si="11"/>
        <v>0</v>
      </c>
      <c r="AH61" s="29">
        <f t="shared" si="12"/>
        <v>0</v>
      </c>
      <c r="AI61" s="37">
        <f t="shared" si="13"/>
        <v>9</v>
      </c>
    </row>
    <row r="62" spans="1:41" x14ac:dyDescent="0.3">
      <c r="A62" s="20">
        <v>68.214285714285694</v>
      </c>
      <c r="B62" s="24" t="s">
        <v>98</v>
      </c>
      <c r="C62" s="54">
        <v>5550</v>
      </c>
      <c r="D62" s="22">
        <v>8</v>
      </c>
      <c r="E62" s="22" t="s">
        <v>16</v>
      </c>
      <c r="F62" s="6"/>
      <c r="G62" s="28">
        <v>0</v>
      </c>
      <c r="H62" s="29">
        <v>0</v>
      </c>
      <c r="I62" s="30">
        <v>0</v>
      </c>
      <c r="J62" s="28">
        <v>0</v>
      </c>
      <c r="K62" s="29">
        <v>0</v>
      </c>
      <c r="L62" s="30">
        <v>0</v>
      </c>
      <c r="M62" s="28">
        <v>0</v>
      </c>
      <c r="N62" s="29">
        <v>0</v>
      </c>
      <c r="O62" s="30">
        <v>0</v>
      </c>
      <c r="P62" s="16">
        <v>0</v>
      </c>
      <c r="Q62" s="25">
        <v>0</v>
      </c>
      <c r="R62" s="16">
        <v>0</v>
      </c>
      <c r="S62" s="26">
        <v>0</v>
      </c>
      <c r="T62" s="16">
        <v>0</v>
      </c>
      <c r="U62" s="27">
        <v>0</v>
      </c>
      <c r="V62" s="26">
        <v>0</v>
      </c>
      <c r="W62" s="44">
        <v>0</v>
      </c>
      <c r="X62" s="27">
        <v>0</v>
      </c>
      <c r="Y62" s="26">
        <v>0</v>
      </c>
      <c r="Z62" s="100">
        <v>7</v>
      </c>
      <c r="AA62" s="27">
        <v>0</v>
      </c>
      <c r="AB62" s="26">
        <v>0</v>
      </c>
      <c r="AC62" s="36">
        <f t="shared" si="7"/>
        <v>7</v>
      </c>
      <c r="AD62" s="16">
        <f t="shared" si="8"/>
        <v>0</v>
      </c>
      <c r="AE62" s="16">
        <f t="shared" si="9"/>
        <v>0</v>
      </c>
      <c r="AF62" s="16">
        <f t="shared" si="10"/>
        <v>0</v>
      </c>
      <c r="AG62" s="16">
        <f t="shared" si="11"/>
        <v>0</v>
      </c>
      <c r="AH62" s="29">
        <f t="shared" si="12"/>
        <v>0</v>
      </c>
      <c r="AI62" s="37">
        <f t="shared" si="13"/>
        <v>7</v>
      </c>
    </row>
    <row r="63" spans="1:41" x14ac:dyDescent="0.3">
      <c r="A63" s="20">
        <v>69.428571428571402</v>
      </c>
      <c r="B63" s="24" t="s">
        <v>80</v>
      </c>
      <c r="C63" s="54">
        <v>22068</v>
      </c>
      <c r="D63" s="22">
        <v>32</v>
      </c>
      <c r="E63" s="22" t="s">
        <v>18</v>
      </c>
      <c r="F63" s="6"/>
      <c r="G63" s="28">
        <v>0</v>
      </c>
      <c r="H63" s="29">
        <v>0</v>
      </c>
      <c r="I63" s="30">
        <v>0</v>
      </c>
      <c r="J63" s="28">
        <v>0</v>
      </c>
      <c r="K63" s="29">
        <v>0</v>
      </c>
      <c r="L63" s="30">
        <v>0</v>
      </c>
      <c r="M63" s="28">
        <v>0</v>
      </c>
      <c r="N63" s="29">
        <v>0</v>
      </c>
      <c r="O63" s="30">
        <v>0</v>
      </c>
      <c r="P63" s="16">
        <v>0</v>
      </c>
      <c r="Q63" s="25">
        <v>0</v>
      </c>
      <c r="R63" s="16">
        <v>0</v>
      </c>
      <c r="S63" s="26">
        <v>0</v>
      </c>
      <c r="T63" s="16">
        <v>5</v>
      </c>
      <c r="U63" s="27">
        <v>0</v>
      </c>
      <c r="V63" s="26">
        <v>0</v>
      </c>
      <c r="W63" s="44">
        <v>0</v>
      </c>
      <c r="X63" s="27">
        <v>0</v>
      </c>
      <c r="Y63" s="26">
        <v>0</v>
      </c>
      <c r="Z63" s="44">
        <v>0</v>
      </c>
      <c r="AA63" s="27">
        <v>0</v>
      </c>
      <c r="AB63" s="26">
        <v>0</v>
      </c>
      <c r="AC63" s="36">
        <f t="shared" si="7"/>
        <v>5</v>
      </c>
      <c r="AD63" s="16">
        <f t="shared" si="8"/>
        <v>0</v>
      </c>
      <c r="AE63" s="16">
        <f t="shared" si="9"/>
        <v>0</v>
      </c>
      <c r="AF63" s="16">
        <f t="shared" si="10"/>
        <v>0</v>
      </c>
      <c r="AG63" s="16">
        <f t="shared" si="11"/>
        <v>0</v>
      </c>
      <c r="AH63" s="29">
        <f t="shared" si="12"/>
        <v>0</v>
      </c>
      <c r="AI63" s="37">
        <f t="shared" si="13"/>
        <v>5</v>
      </c>
    </row>
  </sheetData>
  <sortState ref="B6:AI63">
    <sortCondition descending="1" ref="AI6:AI63"/>
  </sortState>
  <mergeCells count="18">
    <mergeCell ref="E1:AI2"/>
    <mergeCell ref="R3:S4"/>
    <mergeCell ref="AD3:AG4"/>
    <mergeCell ref="AI3:AI5"/>
    <mergeCell ref="G3:I3"/>
    <mergeCell ref="J3:L3"/>
    <mergeCell ref="M3:O3"/>
    <mergeCell ref="G4:I4"/>
    <mergeCell ref="J4:L4"/>
    <mergeCell ref="P3:Q3"/>
    <mergeCell ref="P4:Q4"/>
    <mergeCell ref="M4:O4"/>
    <mergeCell ref="W4:Y4"/>
    <mergeCell ref="Z3:AB3"/>
    <mergeCell ref="Z4:AB4"/>
    <mergeCell ref="W3:Y3"/>
    <mergeCell ref="T3:V3"/>
    <mergeCell ref="T4:V4"/>
  </mergeCells>
  <pageMargins left="0.70866141732283472" right="0.70866141732283472" top="0.74803149606299213" bottom="0.74803149606299213" header="0.31496062992125984" footer="0.31496062992125984"/>
  <pageSetup scale="5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111"/>
  <sheetViews>
    <sheetView topLeftCell="A7" zoomScale="85" zoomScaleNormal="85" zoomScalePageLayoutView="55" workbookViewId="0">
      <selection activeCell="AG68" sqref="AG68"/>
    </sheetView>
  </sheetViews>
  <sheetFormatPr defaultRowHeight="14.4" x14ac:dyDescent="0.3"/>
  <cols>
    <col min="1" max="1" width="5.109375" customWidth="1"/>
    <col min="2" max="2" width="21" bestFit="1" customWidth="1"/>
    <col min="3" max="3" width="12.5546875" style="1" bestFit="1" customWidth="1"/>
    <col min="4" max="4" width="14.109375" style="1" bestFit="1" customWidth="1"/>
    <col min="5" max="5" width="5.44140625" style="1" bestFit="1" customWidth="1"/>
    <col min="6" max="6" width="8.44140625" hidden="1" customWidth="1"/>
    <col min="7" max="7" width="4.5546875" style="1" customWidth="1"/>
    <col min="8" max="8" width="6" style="1" customWidth="1"/>
    <col min="9" max="9" width="4.88671875" style="1" customWidth="1"/>
    <col min="10" max="10" width="5.5546875" style="1" bestFit="1" customWidth="1"/>
    <col min="11" max="19" width="4.5546875" style="1" customWidth="1"/>
    <col min="20" max="22" width="4" style="1" bestFit="1" customWidth="1"/>
    <col min="23" max="25" width="4.5546875" style="1" customWidth="1"/>
    <col min="26" max="28" width="4" style="1" bestFit="1" customWidth="1"/>
    <col min="29" max="29" width="5.5546875" style="1" bestFit="1" customWidth="1"/>
    <col min="30" max="34" width="4.5546875" style="1" customWidth="1"/>
    <col min="39" max="39" width="2.44140625" style="1" bestFit="1" customWidth="1"/>
    <col min="40" max="41" width="5.5546875" style="1" bestFit="1" customWidth="1"/>
  </cols>
  <sheetData>
    <row r="1" spans="1:41" ht="27" customHeight="1" x14ac:dyDescent="0.3">
      <c r="A1" s="5"/>
      <c r="B1" s="5"/>
      <c r="C1" s="39"/>
      <c r="D1" s="18"/>
      <c r="E1" s="110" t="s">
        <v>43</v>
      </c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5"/>
      <c r="AK1" s="5"/>
      <c r="AM1" s="47" t="s">
        <v>17</v>
      </c>
      <c r="AN1" s="49">
        <v>7.5</v>
      </c>
      <c r="AO1" s="49"/>
    </row>
    <row r="2" spans="1:41" ht="20.25" customHeight="1" thickBot="1" x14ac:dyDescent="0.35">
      <c r="A2" s="5"/>
      <c r="B2" s="5"/>
      <c r="C2" s="39"/>
      <c r="D2" s="18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5"/>
      <c r="AK2" s="5"/>
      <c r="AM2" s="48" t="s">
        <v>16</v>
      </c>
      <c r="AN2" s="48" t="s">
        <v>59</v>
      </c>
      <c r="AO2" s="51">
        <v>10.5</v>
      </c>
    </row>
    <row r="3" spans="1:41" x14ac:dyDescent="0.3">
      <c r="G3" s="107" t="s">
        <v>8</v>
      </c>
      <c r="H3" s="108"/>
      <c r="I3" s="108"/>
      <c r="J3" s="107" t="s">
        <v>8</v>
      </c>
      <c r="K3" s="108"/>
      <c r="L3" s="108"/>
      <c r="M3" s="107" t="s">
        <v>8</v>
      </c>
      <c r="N3" s="108"/>
      <c r="O3" s="109"/>
      <c r="P3" s="107" t="s">
        <v>8</v>
      </c>
      <c r="Q3" s="108"/>
      <c r="R3" s="111" t="s">
        <v>69</v>
      </c>
      <c r="S3" s="112"/>
      <c r="T3" s="107" t="s">
        <v>8</v>
      </c>
      <c r="U3" s="108"/>
      <c r="V3" s="109"/>
      <c r="W3" s="107" t="s">
        <v>8</v>
      </c>
      <c r="X3" s="108"/>
      <c r="Y3" s="109"/>
      <c r="Z3" s="107" t="s">
        <v>8</v>
      </c>
      <c r="AA3" s="108"/>
      <c r="AB3" s="109"/>
      <c r="AC3" s="67"/>
      <c r="AD3" s="107" t="s">
        <v>26</v>
      </c>
      <c r="AE3" s="108"/>
      <c r="AF3" s="108"/>
      <c r="AG3" s="109"/>
      <c r="AH3" s="32"/>
      <c r="AI3" s="118" t="s">
        <v>1</v>
      </c>
      <c r="AM3" s="48" t="s">
        <v>18</v>
      </c>
      <c r="AN3" s="48">
        <v>10.5</v>
      </c>
      <c r="AO3" s="51">
        <v>12.5</v>
      </c>
    </row>
    <row r="4" spans="1:41" ht="15" thickBot="1" x14ac:dyDescent="0.35">
      <c r="G4" s="121">
        <v>43512</v>
      </c>
      <c r="H4" s="122"/>
      <c r="I4" s="122"/>
      <c r="J4" s="121">
        <v>43533</v>
      </c>
      <c r="K4" s="122"/>
      <c r="L4" s="122"/>
      <c r="M4" s="121">
        <v>43568</v>
      </c>
      <c r="N4" s="122"/>
      <c r="O4" s="123"/>
      <c r="P4" s="121">
        <v>43610</v>
      </c>
      <c r="Q4" s="122"/>
      <c r="R4" s="113"/>
      <c r="S4" s="114"/>
      <c r="T4" s="104">
        <v>43652</v>
      </c>
      <c r="U4" s="105"/>
      <c r="V4" s="106"/>
      <c r="W4" s="104">
        <v>43694</v>
      </c>
      <c r="X4" s="105"/>
      <c r="Y4" s="106"/>
      <c r="Z4" s="104">
        <v>43750</v>
      </c>
      <c r="AA4" s="105"/>
      <c r="AB4" s="106"/>
      <c r="AC4" s="68"/>
      <c r="AD4" s="115"/>
      <c r="AE4" s="116"/>
      <c r="AF4" s="116"/>
      <c r="AG4" s="117"/>
      <c r="AH4" s="33"/>
      <c r="AI4" s="119"/>
      <c r="AM4" s="48" t="s">
        <v>20</v>
      </c>
      <c r="AN4" s="48">
        <v>12.5</v>
      </c>
      <c r="AO4" s="51">
        <v>14.5</v>
      </c>
    </row>
    <row r="5" spans="1:41" s="2" customFormat="1" ht="29.4" thickBot="1" x14ac:dyDescent="0.35">
      <c r="A5" s="8" t="s">
        <v>0</v>
      </c>
      <c r="B5" s="9" t="s">
        <v>5</v>
      </c>
      <c r="C5" s="14" t="s">
        <v>3</v>
      </c>
      <c r="D5" s="14" t="s">
        <v>6</v>
      </c>
      <c r="E5" s="14" t="s">
        <v>7</v>
      </c>
      <c r="F5" s="10" t="s">
        <v>4</v>
      </c>
      <c r="G5" s="11">
        <v>1</v>
      </c>
      <c r="H5" s="12">
        <v>2</v>
      </c>
      <c r="I5" s="42">
        <v>3</v>
      </c>
      <c r="J5" s="11">
        <v>1</v>
      </c>
      <c r="K5" s="46">
        <v>2</v>
      </c>
      <c r="L5" s="12" t="s">
        <v>44</v>
      </c>
      <c r="M5" s="11">
        <v>1</v>
      </c>
      <c r="N5" s="12">
        <v>2</v>
      </c>
      <c r="O5" s="13">
        <v>3</v>
      </c>
      <c r="P5" s="11">
        <v>1</v>
      </c>
      <c r="Q5" s="12">
        <v>2</v>
      </c>
      <c r="R5" s="72">
        <v>1</v>
      </c>
      <c r="S5" s="73">
        <v>2</v>
      </c>
      <c r="T5" s="11">
        <v>1</v>
      </c>
      <c r="U5" s="12">
        <v>2</v>
      </c>
      <c r="V5" s="12">
        <v>3</v>
      </c>
      <c r="W5" s="46">
        <v>1</v>
      </c>
      <c r="X5" s="12">
        <v>2</v>
      </c>
      <c r="Y5" s="13">
        <v>3</v>
      </c>
      <c r="Z5" s="46">
        <v>1</v>
      </c>
      <c r="AA5" s="12">
        <v>2</v>
      </c>
      <c r="AB5" s="13">
        <v>3</v>
      </c>
      <c r="AC5" s="34" t="s">
        <v>27</v>
      </c>
      <c r="AD5" s="34" t="s">
        <v>28</v>
      </c>
      <c r="AE5" s="34" t="s">
        <v>29</v>
      </c>
      <c r="AF5" s="34" t="s">
        <v>30</v>
      </c>
      <c r="AG5" s="34" t="s">
        <v>31</v>
      </c>
      <c r="AH5" s="35" t="s">
        <v>32</v>
      </c>
      <c r="AI5" s="120"/>
      <c r="AM5" s="48" t="s">
        <v>19</v>
      </c>
      <c r="AN5" s="48">
        <v>14.5</v>
      </c>
      <c r="AO5" s="51">
        <v>17</v>
      </c>
    </row>
    <row r="6" spans="1:41" ht="14.4" customHeight="1" x14ac:dyDescent="0.3">
      <c r="A6" s="20">
        <v>1</v>
      </c>
      <c r="B6" s="24" t="s">
        <v>12</v>
      </c>
      <c r="C6" s="54">
        <v>2731</v>
      </c>
      <c r="D6" s="22">
        <v>45</v>
      </c>
      <c r="E6" s="22" t="s">
        <v>17</v>
      </c>
      <c r="F6" s="21"/>
      <c r="G6" s="16">
        <v>10</v>
      </c>
      <c r="H6" s="27">
        <v>9</v>
      </c>
      <c r="I6" s="26">
        <v>8</v>
      </c>
      <c r="J6" s="16">
        <v>10</v>
      </c>
      <c r="K6" s="44">
        <v>9</v>
      </c>
      <c r="L6" s="27">
        <v>0</v>
      </c>
      <c r="M6" s="16">
        <v>10</v>
      </c>
      <c r="N6" s="27">
        <v>10</v>
      </c>
      <c r="O6" s="26">
        <v>10</v>
      </c>
      <c r="P6" s="16">
        <v>10</v>
      </c>
      <c r="Q6" s="25">
        <v>10</v>
      </c>
      <c r="R6" s="77">
        <v>0</v>
      </c>
      <c r="S6" s="78">
        <v>0</v>
      </c>
      <c r="T6" s="16">
        <v>10</v>
      </c>
      <c r="U6" s="27">
        <v>0</v>
      </c>
      <c r="V6" s="78">
        <v>0</v>
      </c>
      <c r="W6" s="44">
        <v>8</v>
      </c>
      <c r="X6" s="27">
        <v>7</v>
      </c>
      <c r="Y6" s="26">
        <v>0</v>
      </c>
      <c r="Z6" s="44">
        <v>0</v>
      </c>
      <c r="AA6" s="27">
        <v>0</v>
      </c>
      <c r="AB6" s="26">
        <v>0</v>
      </c>
      <c r="AC6" s="36">
        <f t="shared" ref="AC6:AC9" si="0">SUM(G6:AB6)</f>
        <v>121</v>
      </c>
      <c r="AD6" s="16">
        <f t="shared" ref="AD6:AD9" si="1">SMALL(G6:AB6,1)</f>
        <v>0</v>
      </c>
      <c r="AE6" s="16">
        <f t="shared" ref="AE6:AE9" si="2">SMALL(G6:AB6,2)</f>
        <v>0</v>
      </c>
      <c r="AF6" s="16">
        <f t="shared" ref="AF6:AF9" si="3">SMALL(G6:AB6,3)</f>
        <v>0</v>
      </c>
      <c r="AG6" s="16">
        <f t="shared" ref="AG6:AG9" si="4">SMALL(G6:AB6,4)</f>
        <v>0</v>
      </c>
      <c r="AH6" s="27">
        <f t="shared" ref="AH6:AH9" si="5">SUM(AD6:AG6)</f>
        <v>0</v>
      </c>
      <c r="AI6" s="38">
        <f t="shared" ref="AI6:AI9" si="6">+AC6-AH6</f>
        <v>121</v>
      </c>
      <c r="AM6" s="47" t="s">
        <v>24</v>
      </c>
      <c r="AN6" s="50">
        <v>17</v>
      </c>
      <c r="AO6" s="50"/>
    </row>
    <row r="7" spans="1:41" x14ac:dyDescent="0.3">
      <c r="A7" s="20">
        <v>2</v>
      </c>
      <c r="B7" s="24" t="s">
        <v>53</v>
      </c>
      <c r="C7" s="54">
        <v>7160</v>
      </c>
      <c r="D7" s="22">
        <v>26</v>
      </c>
      <c r="E7" s="22" t="s">
        <v>17</v>
      </c>
      <c r="F7" s="6"/>
      <c r="G7" s="28">
        <v>0</v>
      </c>
      <c r="H7" s="29">
        <v>0</v>
      </c>
      <c r="I7" s="30">
        <v>0</v>
      </c>
      <c r="J7" s="16">
        <v>0</v>
      </c>
      <c r="K7" s="44">
        <v>0</v>
      </c>
      <c r="L7" s="27">
        <v>0</v>
      </c>
      <c r="M7" s="16">
        <v>9</v>
      </c>
      <c r="N7" s="27">
        <v>9</v>
      </c>
      <c r="O7" s="26">
        <v>9</v>
      </c>
      <c r="P7" s="16">
        <v>0</v>
      </c>
      <c r="Q7" s="25">
        <v>0</v>
      </c>
      <c r="R7" s="28">
        <v>0</v>
      </c>
      <c r="S7" s="30">
        <v>0</v>
      </c>
      <c r="T7" s="16">
        <v>9</v>
      </c>
      <c r="U7" s="27">
        <v>10</v>
      </c>
      <c r="V7" s="26">
        <v>0</v>
      </c>
      <c r="W7" s="44">
        <v>10</v>
      </c>
      <c r="X7" s="27">
        <v>10</v>
      </c>
      <c r="Y7" s="26">
        <v>9</v>
      </c>
      <c r="Z7" s="44">
        <v>10</v>
      </c>
      <c r="AA7" s="27">
        <v>0</v>
      </c>
      <c r="AB7" s="26">
        <v>10</v>
      </c>
      <c r="AC7" s="36">
        <f t="shared" si="0"/>
        <v>95</v>
      </c>
      <c r="AD7" s="16">
        <f t="shared" si="1"/>
        <v>0</v>
      </c>
      <c r="AE7" s="16">
        <f t="shared" si="2"/>
        <v>0</v>
      </c>
      <c r="AF7" s="16">
        <f t="shared" si="3"/>
        <v>0</v>
      </c>
      <c r="AG7" s="16">
        <f t="shared" si="4"/>
        <v>0</v>
      </c>
      <c r="AH7" s="29">
        <f t="shared" si="5"/>
        <v>0</v>
      </c>
      <c r="AI7" s="37">
        <f t="shared" si="6"/>
        <v>95</v>
      </c>
    </row>
    <row r="8" spans="1:41" x14ac:dyDescent="0.3">
      <c r="A8" s="20">
        <v>3</v>
      </c>
      <c r="B8" s="24" t="s">
        <v>36</v>
      </c>
      <c r="C8" s="54">
        <v>6909</v>
      </c>
      <c r="D8" s="22">
        <v>108</v>
      </c>
      <c r="E8" s="22" t="s">
        <v>17</v>
      </c>
      <c r="F8" s="6"/>
      <c r="G8" s="28">
        <v>9</v>
      </c>
      <c r="H8" s="29">
        <v>10</v>
      </c>
      <c r="I8" s="30">
        <v>10</v>
      </c>
      <c r="J8" s="16">
        <v>8</v>
      </c>
      <c r="K8" s="44">
        <v>8</v>
      </c>
      <c r="L8" s="27">
        <v>10</v>
      </c>
      <c r="M8" s="16">
        <v>0</v>
      </c>
      <c r="N8" s="27">
        <v>0</v>
      </c>
      <c r="O8" s="26">
        <v>0</v>
      </c>
      <c r="P8" s="16">
        <v>9</v>
      </c>
      <c r="Q8" s="25">
        <v>9</v>
      </c>
      <c r="R8" s="28">
        <v>0</v>
      </c>
      <c r="S8" s="30">
        <v>0</v>
      </c>
      <c r="T8" s="16">
        <v>0</v>
      </c>
      <c r="U8" s="27">
        <v>0</v>
      </c>
      <c r="V8" s="26">
        <v>0</v>
      </c>
      <c r="W8" s="44">
        <v>0</v>
      </c>
      <c r="X8" s="27">
        <v>0</v>
      </c>
      <c r="Y8" s="26">
        <v>0</v>
      </c>
      <c r="Z8" s="44">
        <v>0</v>
      </c>
      <c r="AA8" s="27">
        <v>0</v>
      </c>
      <c r="AB8" s="26">
        <v>0</v>
      </c>
      <c r="AC8" s="36">
        <f t="shared" si="0"/>
        <v>73</v>
      </c>
      <c r="AD8" s="16">
        <f t="shared" si="1"/>
        <v>0</v>
      </c>
      <c r="AE8" s="16">
        <f t="shared" si="2"/>
        <v>0</v>
      </c>
      <c r="AF8" s="16">
        <f t="shared" si="3"/>
        <v>0</v>
      </c>
      <c r="AG8" s="16">
        <f t="shared" si="4"/>
        <v>0</v>
      </c>
      <c r="AH8" s="29">
        <f t="shared" si="5"/>
        <v>0</v>
      </c>
      <c r="AI8" s="37">
        <f t="shared" si="6"/>
        <v>73</v>
      </c>
      <c r="AM8" s="55"/>
      <c r="AN8" s="55"/>
      <c r="AO8" s="55"/>
    </row>
    <row r="9" spans="1:41" x14ac:dyDescent="0.3">
      <c r="A9" s="20">
        <v>4</v>
      </c>
      <c r="B9" s="24" t="s">
        <v>47</v>
      </c>
      <c r="C9" s="54">
        <v>18167</v>
      </c>
      <c r="D9" s="22">
        <v>41</v>
      </c>
      <c r="E9" s="22" t="s">
        <v>17</v>
      </c>
      <c r="F9" s="6"/>
      <c r="G9" s="28">
        <v>0</v>
      </c>
      <c r="H9" s="29">
        <v>0</v>
      </c>
      <c r="I9" s="30">
        <v>0</v>
      </c>
      <c r="J9" s="16">
        <v>9</v>
      </c>
      <c r="K9" s="44">
        <v>7</v>
      </c>
      <c r="L9" s="27">
        <v>8</v>
      </c>
      <c r="M9" s="16">
        <v>0</v>
      </c>
      <c r="N9" s="27">
        <v>0</v>
      </c>
      <c r="O9" s="26">
        <v>0</v>
      </c>
      <c r="P9" s="16">
        <v>0</v>
      </c>
      <c r="Q9" s="25">
        <v>8</v>
      </c>
      <c r="R9" s="28">
        <v>10</v>
      </c>
      <c r="S9" s="30">
        <v>10</v>
      </c>
      <c r="T9" s="16">
        <v>8</v>
      </c>
      <c r="U9" s="27">
        <v>9</v>
      </c>
      <c r="V9" s="26">
        <v>0</v>
      </c>
      <c r="W9" s="44">
        <v>0</v>
      </c>
      <c r="X9" s="27">
        <v>0</v>
      </c>
      <c r="Y9" s="26">
        <v>0</v>
      </c>
      <c r="Z9" s="44">
        <v>0</v>
      </c>
      <c r="AA9" s="27">
        <v>0</v>
      </c>
      <c r="AB9" s="26">
        <v>0</v>
      </c>
      <c r="AC9" s="36">
        <f t="shared" si="0"/>
        <v>69</v>
      </c>
      <c r="AD9" s="16">
        <f t="shared" si="1"/>
        <v>0</v>
      </c>
      <c r="AE9" s="16">
        <f t="shared" si="2"/>
        <v>0</v>
      </c>
      <c r="AF9" s="16">
        <f t="shared" si="3"/>
        <v>0</v>
      </c>
      <c r="AG9" s="16">
        <f t="shared" si="4"/>
        <v>0</v>
      </c>
      <c r="AH9" s="29">
        <f t="shared" si="5"/>
        <v>0</v>
      </c>
      <c r="AI9" s="37">
        <f t="shared" si="6"/>
        <v>69</v>
      </c>
    </row>
    <row r="10" spans="1:41" x14ac:dyDescent="0.3">
      <c r="A10" s="20">
        <v>5</v>
      </c>
      <c r="B10" s="24" t="s">
        <v>55</v>
      </c>
      <c r="C10" s="54">
        <v>2807</v>
      </c>
      <c r="D10" s="22">
        <v>57</v>
      </c>
      <c r="E10" s="22" t="s">
        <v>17</v>
      </c>
      <c r="F10" s="6"/>
      <c r="G10" s="28">
        <v>0</v>
      </c>
      <c r="H10" s="29">
        <v>0</v>
      </c>
      <c r="I10" s="30">
        <v>0</v>
      </c>
      <c r="J10" s="16">
        <v>0</v>
      </c>
      <c r="K10" s="44">
        <v>0</v>
      </c>
      <c r="L10" s="27">
        <v>0</v>
      </c>
      <c r="M10" s="16">
        <v>0</v>
      </c>
      <c r="N10" s="27">
        <v>0</v>
      </c>
      <c r="O10" s="26">
        <v>0</v>
      </c>
      <c r="P10" s="56">
        <v>9</v>
      </c>
      <c r="Q10" s="71">
        <v>9</v>
      </c>
      <c r="R10" s="28">
        <v>0</v>
      </c>
      <c r="S10" s="30">
        <v>0</v>
      </c>
      <c r="T10" s="16">
        <v>0</v>
      </c>
      <c r="U10" s="27">
        <v>0</v>
      </c>
      <c r="V10" s="26">
        <v>0</v>
      </c>
      <c r="W10" s="44">
        <v>9</v>
      </c>
      <c r="X10" s="27">
        <v>8</v>
      </c>
      <c r="Y10" s="26">
        <v>8</v>
      </c>
      <c r="Z10" s="44">
        <v>0</v>
      </c>
      <c r="AA10" s="27">
        <v>9</v>
      </c>
      <c r="AB10" s="26">
        <v>8</v>
      </c>
      <c r="AC10" s="36">
        <f>SUM(G10:AB10)</f>
        <v>60</v>
      </c>
      <c r="AD10" s="16">
        <f>SMALL(G10:AB10,1)</f>
        <v>0</v>
      </c>
      <c r="AE10" s="16">
        <f>SMALL(G10:AB10,2)</f>
        <v>0</v>
      </c>
      <c r="AF10" s="16">
        <f>SMALL(G10:AB10,3)</f>
        <v>0</v>
      </c>
      <c r="AG10" s="16">
        <f>SMALL(G10:AB10,4)</f>
        <v>0</v>
      </c>
      <c r="AH10" s="29">
        <f>SUM(AD10:AG10)</f>
        <v>0</v>
      </c>
      <c r="AI10" s="37">
        <f>+AC10-AH10</f>
        <v>60</v>
      </c>
    </row>
    <row r="11" spans="1:41" x14ac:dyDescent="0.3">
      <c r="A11" s="20">
        <v>6</v>
      </c>
      <c r="B11" s="24" t="s">
        <v>10</v>
      </c>
      <c r="C11" s="54">
        <v>2319</v>
      </c>
      <c r="D11" s="22">
        <v>22</v>
      </c>
      <c r="E11" s="22" t="s">
        <v>17</v>
      </c>
      <c r="F11" s="6"/>
      <c r="G11" s="28">
        <v>8</v>
      </c>
      <c r="H11" s="29">
        <v>8</v>
      </c>
      <c r="I11" s="30">
        <v>9</v>
      </c>
      <c r="J11" s="16">
        <v>0</v>
      </c>
      <c r="K11" s="44">
        <v>10</v>
      </c>
      <c r="L11" s="27">
        <v>9</v>
      </c>
      <c r="M11" s="16">
        <v>0</v>
      </c>
      <c r="N11" s="27">
        <v>0</v>
      </c>
      <c r="O11" s="26">
        <v>0</v>
      </c>
      <c r="P11" s="16">
        <v>0</v>
      </c>
      <c r="Q11" s="25">
        <v>0</v>
      </c>
      <c r="R11" s="28">
        <v>0</v>
      </c>
      <c r="S11" s="30">
        <v>0</v>
      </c>
      <c r="T11" s="16">
        <v>0</v>
      </c>
      <c r="U11" s="27">
        <v>0</v>
      </c>
      <c r="V11" s="26">
        <v>0</v>
      </c>
      <c r="W11" s="44">
        <v>0</v>
      </c>
      <c r="X11" s="27">
        <v>0</v>
      </c>
      <c r="Y11" s="26">
        <v>0</v>
      </c>
      <c r="Z11" s="44">
        <v>0</v>
      </c>
      <c r="AA11" s="27">
        <v>0</v>
      </c>
      <c r="AB11" s="26">
        <v>0</v>
      </c>
      <c r="AC11" s="36">
        <f>SUM(G11:AB11)</f>
        <v>44</v>
      </c>
      <c r="AD11" s="16">
        <f>SMALL(G11:AB11,1)</f>
        <v>0</v>
      </c>
      <c r="AE11" s="16">
        <f>SMALL(G11:AB11,2)</f>
        <v>0</v>
      </c>
      <c r="AF11" s="16">
        <f>SMALL(G11:AB11,3)</f>
        <v>0</v>
      </c>
      <c r="AG11" s="16">
        <f>SMALL(G11:AB11,4)</f>
        <v>0</v>
      </c>
      <c r="AH11" s="29">
        <f>SUM(AD11:AG11)</f>
        <v>0</v>
      </c>
      <c r="AI11" s="37">
        <f>+AC11-AH11</f>
        <v>44</v>
      </c>
    </row>
    <row r="12" spans="1:41" x14ac:dyDescent="0.3">
      <c r="A12" s="23">
        <v>7</v>
      </c>
      <c r="B12" s="24" t="s">
        <v>41</v>
      </c>
      <c r="C12" s="54">
        <v>5585</v>
      </c>
      <c r="D12" s="22">
        <v>9</v>
      </c>
      <c r="E12" s="22" t="s">
        <v>17</v>
      </c>
      <c r="F12" s="6"/>
      <c r="G12" s="28">
        <v>7</v>
      </c>
      <c r="H12" s="29">
        <v>7</v>
      </c>
      <c r="I12" s="30">
        <v>7</v>
      </c>
      <c r="J12" s="16">
        <v>0</v>
      </c>
      <c r="K12" s="44">
        <v>0</v>
      </c>
      <c r="L12" s="27">
        <v>0</v>
      </c>
      <c r="M12" s="16">
        <v>0</v>
      </c>
      <c r="N12" s="27">
        <v>0</v>
      </c>
      <c r="O12" s="26">
        <v>0</v>
      </c>
      <c r="P12" s="16">
        <v>0</v>
      </c>
      <c r="Q12" s="25">
        <v>0</v>
      </c>
      <c r="R12" s="28">
        <v>0</v>
      </c>
      <c r="S12" s="30">
        <v>0</v>
      </c>
      <c r="T12" s="16">
        <v>0</v>
      </c>
      <c r="U12" s="27">
        <v>0</v>
      </c>
      <c r="V12" s="26">
        <v>0</v>
      </c>
      <c r="W12" s="44">
        <v>0</v>
      </c>
      <c r="X12" s="27">
        <v>0</v>
      </c>
      <c r="Y12" s="26">
        <v>0</v>
      </c>
      <c r="Z12" s="44">
        <v>0</v>
      </c>
      <c r="AA12" s="27">
        <v>0</v>
      </c>
      <c r="AB12" s="26">
        <v>0</v>
      </c>
      <c r="AC12" s="36">
        <f>SUM(G12:AB12)</f>
        <v>21</v>
      </c>
      <c r="AD12" s="16">
        <f>SMALL(G12:AB12,1)</f>
        <v>0</v>
      </c>
      <c r="AE12" s="16">
        <f>SMALL(G12:AB12,2)</f>
        <v>0</v>
      </c>
      <c r="AF12" s="16">
        <f>SMALL(G12:AB12,3)</f>
        <v>0</v>
      </c>
      <c r="AG12" s="16">
        <f>SMALL(G12:AB12,4)</f>
        <v>0</v>
      </c>
      <c r="AH12" s="29">
        <f>SUM(AD12:AG12)</f>
        <v>0</v>
      </c>
      <c r="AI12" s="37">
        <f>+AC12-AH12</f>
        <v>21</v>
      </c>
    </row>
    <row r="13" spans="1:41" x14ac:dyDescent="0.3">
      <c r="A13" s="23">
        <v>8</v>
      </c>
      <c r="B13" s="24" t="s">
        <v>95</v>
      </c>
      <c r="C13" s="54">
        <v>1740</v>
      </c>
      <c r="D13" s="22">
        <v>7</v>
      </c>
      <c r="E13" s="22" t="s">
        <v>17</v>
      </c>
      <c r="F13" s="6"/>
      <c r="G13" s="28">
        <v>0</v>
      </c>
      <c r="H13" s="29">
        <v>0</v>
      </c>
      <c r="I13" s="30">
        <v>0</v>
      </c>
      <c r="J13" s="28">
        <v>0</v>
      </c>
      <c r="K13" s="29">
        <v>0</v>
      </c>
      <c r="L13" s="30">
        <v>0</v>
      </c>
      <c r="M13" s="28">
        <v>0</v>
      </c>
      <c r="N13" s="29">
        <v>0</v>
      </c>
      <c r="O13" s="30">
        <v>0</v>
      </c>
      <c r="P13" s="16">
        <v>0</v>
      </c>
      <c r="Q13" s="25">
        <v>0</v>
      </c>
      <c r="R13" s="28">
        <v>0</v>
      </c>
      <c r="S13" s="30">
        <v>0</v>
      </c>
      <c r="T13" s="16">
        <v>0</v>
      </c>
      <c r="U13" s="27">
        <v>0</v>
      </c>
      <c r="V13" s="26">
        <v>0</v>
      </c>
      <c r="W13" s="44">
        <v>0</v>
      </c>
      <c r="X13" s="27">
        <v>9</v>
      </c>
      <c r="Y13" s="26">
        <v>10</v>
      </c>
      <c r="Z13" s="44">
        <v>0</v>
      </c>
      <c r="AA13" s="27">
        <v>0</v>
      </c>
      <c r="AB13" s="26">
        <v>0</v>
      </c>
      <c r="AC13" s="36">
        <f>SUM(G13:AB13)</f>
        <v>19</v>
      </c>
      <c r="AD13" s="16">
        <f>SMALL(G13:AB13,1)</f>
        <v>0</v>
      </c>
      <c r="AE13" s="16">
        <f>SMALL(G13:AB13,2)</f>
        <v>0</v>
      </c>
      <c r="AF13" s="16">
        <f>SMALL(G13:AB13,3)</f>
        <v>0</v>
      </c>
      <c r="AG13" s="16">
        <f>SMALL(G13:AB13,4)</f>
        <v>0</v>
      </c>
      <c r="AH13" s="29">
        <f>SUM(AD13:AG13)</f>
        <v>0</v>
      </c>
      <c r="AI13" s="37">
        <f>+AC13-AH13</f>
        <v>19</v>
      </c>
    </row>
    <row r="14" spans="1:41" x14ac:dyDescent="0.3">
      <c r="A14" s="20"/>
      <c r="B14" s="24"/>
      <c r="C14" s="22"/>
      <c r="D14" s="22"/>
      <c r="E14" s="22"/>
      <c r="F14" s="6"/>
      <c r="G14" s="28"/>
      <c r="H14" s="29"/>
      <c r="I14" s="30"/>
      <c r="J14" s="28"/>
      <c r="K14" s="45"/>
      <c r="L14" s="29"/>
      <c r="M14" s="28"/>
      <c r="N14" s="29"/>
      <c r="O14" s="30"/>
      <c r="P14" s="28"/>
      <c r="Q14" s="70"/>
      <c r="R14" s="16"/>
      <c r="S14" s="26"/>
      <c r="T14" s="16"/>
      <c r="U14" s="27"/>
      <c r="V14" s="26"/>
      <c r="W14" s="44"/>
      <c r="X14" s="27"/>
      <c r="Y14" s="26"/>
      <c r="Z14" s="44"/>
      <c r="AA14" s="27"/>
      <c r="AB14" s="26"/>
      <c r="AC14" s="36"/>
      <c r="AD14" s="16"/>
      <c r="AE14" s="16"/>
      <c r="AF14" s="16"/>
      <c r="AG14" s="16"/>
      <c r="AH14" s="29"/>
      <c r="AI14" s="37"/>
    </row>
    <row r="15" spans="1:41" x14ac:dyDescent="0.3">
      <c r="A15" s="20"/>
      <c r="B15" s="24"/>
      <c r="C15" s="22"/>
      <c r="D15" s="22"/>
      <c r="E15" s="22"/>
      <c r="F15" s="6"/>
      <c r="G15" s="28"/>
      <c r="H15" s="29"/>
      <c r="I15" s="30"/>
      <c r="J15" s="28"/>
      <c r="K15" s="45"/>
      <c r="L15" s="29"/>
      <c r="M15" s="28"/>
      <c r="N15" s="29"/>
      <c r="O15" s="30"/>
      <c r="P15" s="28"/>
      <c r="Q15" s="70"/>
      <c r="R15" s="16"/>
      <c r="S15" s="26"/>
      <c r="T15" s="16"/>
      <c r="U15" s="27"/>
      <c r="V15" s="26"/>
      <c r="W15" s="44"/>
      <c r="X15" s="27"/>
      <c r="Y15" s="26"/>
      <c r="Z15" s="44"/>
      <c r="AA15" s="27"/>
      <c r="AB15" s="26"/>
      <c r="AC15" s="36"/>
      <c r="AD15" s="16"/>
      <c r="AE15" s="16"/>
      <c r="AF15" s="16"/>
      <c r="AG15" s="16"/>
      <c r="AH15" s="29"/>
      <c r="AI15" s="37"/>
    </row>
    <row r="16" spans="1:41" x14ac:dyDescent="0.3">
      <c r="A16" s="20">
        <v>1</v>
      </c>
      <c r="B16" s="24" t="s">
        <v>33</v>
      </c>
      <c r="C16" s="54">
        <v>6258</v>
      </c>
      <c r="D16" s="22">
        <v>35</v>
      </c>
      <c r="E16" s="22" t="s">
        <v>16</v>
      </c>
      <c r="F16" s="6"/>
      <c r="G16" s="28">
        <v>10</v>
      </c>
      <c r="H16" s="29">
        <v>10</v>
      </c>
      <c r="I16" s="30">
        <v>10</v>
      </c>
      <c r="J16" s="16">
        <v>10</v>
      </c>
      <c r="K16" s="44">
        <v>10</v>
      </c>
      <c r="L16" s="27">
        <v>10</v>
      </c>
      <c r="M16" s="56">
        <v>10</v>
      </c>
      <c r="N16" s="27">
        <v>10</v>
      </c>
      <c r="O16" s="26">
        <v>10</v>
      </c>
      <c r="P16" s="16">
        <v>10</v>
      </c>
      <c r="Q16" s="25">
        <v>10</v>
      </c>
      <c r="R16" s="16">
        <v>0</v>
      </c>
      <c r="S16" s="26">
        <v>0</v>
      </c>
      <c r="T16" s="16">
        <v>0</v>
      </c>
      <c r="U16" s="27">
        <v>0</v>
      </c>
      <c r="V16" s="26">
        <v>0</v>
      </c>
      <c r="W16" s="44">
        <v>8</v>
      </c>
      <c r="X16" s="27">
        <v>8</v>
      </c>
      <c r="Y16" s="79">
        <v>10</v>
      </c>
      <c r="Z16" s="44">
        <v>9</v>
      </c>
      <c r="AA16" s="27">
        <v>10</v>
      </c>
      <c r="AB16" s="26">
        <v>9</v>
      </c>
      <c r="AC16" s="36">
        <f t="shared" ref="AC16:AC28" si="7">SUM(G16:AB16)</f>
        <v>164</v>
      </c>
      <c r="AD16" s="16">
        <f t="shared" ref="AD16:AD28" si="8">SMALL(G16:AB16,1)</f>
        <v>0</v>
      </c>
      <c r="AE16" s="16">
        <f t="shared" ref="AE16:AE28" si="9">SMALL(G16:AB16,2)</f>
        <v>0</v>
      </c>
      <c r="AF16" s="16">
        <f t="shared" ref="AF16:AF28" si="10">SMALL(G16:AB16,3)</f>
        <v>0</v>
      </c>
      <c r="AG16" s="16">
        <f t="shared" ref="AG16:AG28" si="11">SMALL(G16:AB16,4)</f>
        <v>0</v>
      </c>
      <c r="AH16" s="29">
        <f t="shared" ref="AH16:AH28" si="12">SUM(AD16:AG16)</f>
        <v>0</v>
      </c>
      <c r="AI16" s="37">
        <f t="shared" ref="AI16:AI28" si="13">+AC16-AH16</f>
        <v>164</v>
      </c>
    </row>
    <row r="17" spans="1:35" x14ac:dyDescent="0.3">
      <c r="A17" s="23">
        <v>2</v>
      </c>
      <c r="B17" s="24" t="s">
        <v>48</v>
      </c>
      <c r="C17" s="54">
        <v>21686</v>
      </c>
      <c r="D17" s="22">
        <v>444</v>
      </c>
      <c r="E17" s="22" t="s">
        <v>16</v>
      </c>
      <c r="F17" s="6"/>
      <c r="G17" s="28">
        <v>9</v>
      </c>
      <c r="H17" s="29">
        <v>0</v>
      </c>
      <c r="I17" s="30">
        <v>0</v>
      </c>
      <c r="J17" s="16">
        <v>0</v>
      </c>
      <c r="K17" s="44">
        <v>0</v>
      </c>
      <c r="L17" s="27">
        <v>0</v>
      </c>
      <c r="M17" s="16">
        <v>9</v>
      </c>
      <c r="N17" s="27">
        <v>9</v>
      </c>
      <c r="O17" s="26">
        <v>8</v>
      </c>
      <c r="P17" s="16">
        <v>0</v>
      </c>
      <c r="Q17" s="25">
        <v>0</v>
      </c>
      <c r="R17" s="16">
        <v>0</v>
      </c>
      <c r="S17" s="26">
        <v>0</v>
      </c>
      <c r="T17" s="16">
        <v>5</v>
      </c>
      <c r="U17" s="27">
        <v>6</v>
      </c>
      <c r="V17" s="26">
        <v>7</v>
      </c>
      <c r="W17" s="44">
        <v>9</v>
      </c>
      <c r="X17" s="27">
        <v>9</v>
      </c>
      <c r="Y17" s="26">
        <v>8</v>
      </c>
      <c r="Z17" s="44">
        <v>10</v>
      </c>
      <c r="AA17" s="27">
        <v>8</v>
      </c>
      <c r="AB17" s="26">
        <v>10</v>
      </c>
      <c r="AC17" s="36">
        <f t="shared" si="7"/>
        <v>107</v>
      </c>
      <c r="AD17" s="16">
        <f t="shared" si="8"/>
        <v>0</v>
      </c>
      <c r="AE17" s="16">
        <f t="shared" si="9"/>
        <v>0</v>
      </c>
      <c r="AF17" s="16">
        <f t="shared" si="10"/>
        <v>0</v>
      </c>
      <c r="AG17" s="16">
        <f t="shared" si="11"/>
        <v>0</v>
      </c>
      <c r="AH17" s="29">
        <f t="shared" si="12"/>
        <v>0</v>
      </c>
      <c r="AI17" s="37">
        <f t="shared" si="13"/>
        <v>107</v>
      </c>
    </row>
    <row r="18" spans="1:35" x14ac:dyDescent="0.3">
      <c r="A18" s="20">
        <v>3</v>
      </c>
      <c r="B18" s="24" t="s">
        <v>13</v>
      </c>
      <c r="C18" s="54">
        <v>1582</v>
      </c>
      <c r="D18" s="22">
        <v>1</v>
      </c>
      <c r="E18" s="22" t="s">
        <v>16</v>
      </c>
      <c r="F18" s="6"/>
      <c r="G18" s="28">
        <v>8</v>
      </c>
      <c r="H18" s="29">
        <v>9</v>
      </c>
      <c r="I18" s="30">
        <v>9</v>
      </c>
      <c r="J18" s="16">
        <v>0</v>
      </c>
      <c r="K18" s="44">
        <v>0</v>
      </c>
      <c r="L18" s="27">
        <v>0</v>
      </c>
      <c r="M18" s="16">
        <v>8</v>
      </c>
      <c r="N18" s="27">
        <v>0</v>
      </c>
      <c r="O18" s="26">
        <v>0</v>
      </c>
      <c r="P18" s="16">
        <v>6</v>
      </c>
      <c r="Q18" s="25">
        <v>5</v>
      </c>
      <c r="R18" s="16">
        <v>5</v>
      </c>
      <c r="S18" s="26">
        <v>6</v>
      </c>
      <c r="T18" s="16">
        <v>7</v>
      </c>
      <c r="U18" s="27">
        <v>8</v>
      </c>
      <c r="V18" s="26">
        <v>9</v>
      </c>
      <c r="W18" s="44">
        <v>0</v>
      </c>
      <c r="X18" s="27">
        <v>0</v>
      </c>
      <c r="Y18" s="26">
        <v>0</v>
      </c>
      <c r="Z18" s="44">
        <v>8</v>
      </c>
      <c r="AA18" s="27">
        <v>9</v>
      </c>
      <c r="AB18" s="26">
        <v>9</v>
      </c>
      <c r="AC18" s="36">
        <f t="shared" si="7"/>
        <v>106</v>
      </c>
      <c r="AD18" s="16">
        <f t="shared" si="8"/>
        <v>0</v>
      </c>
      <c r="AE18" s="16">
        <f t="shared" si="9"/>
        <v>0</v>
      </c>
      <c r="AF18" s="16">
        <f t="shared" si="10"/>
        <v>0</v>
      </c>
      <c r="AG18" s="16">
        <f t="shared" si="11"/>
        <v>0</v>
      </c>
      <c r="AH18" s="29">
        <f t="shared" si="12"/>
        <v>0</v>
      </c>
      <c r="AI18" s="37">
        <f t="shared" si="13"/>
        <v>106</v>
      </c>
    </row>
    <row r="19" spans="1:35" x14ac:dyDescent="0.3">
      <c r="A19" s="23">
        <v>4</v>
      </c>
      <c r="B19" s="24" t="s">
        <v>50</v>
      </c>
      <c r="C19" s="54">
        <v>5588</v>
      </c>
      <c r="D19" s="22">
        <v>14</v>
      </c>
      <c r="E19" s="22" t="s">
        <v>16</v>
      </c>
      <c r="F19" s="6"/>
      <c r="G19" s="28">
        <v>0</v>
      </c>
      <c r="H19" s="29">
        <v>0</v>
      </c>
      <c r="I19" s="30">
        <v>0</v>
      </c>
      <c r="J19" s="16">
        <v>0</v>
      </c>
      <c r="K19" s="44">
        <v>0</v>
      </c>
      <c r="L19" s="27">
        <v>9</v>
      </c>
      <c r="M19" s="16">
        <v>0</v>
      </c>
      <c r="N19" s="27">
        <v>0</v>
      </c>
      <c r="O19" s="26">
        <v>0</v>
      </c>
      <c r="P19" s="16">
        <v>7</v>
      </c>
      <c r="Q19" s="25">
        <v>6</v>
      </c>
      <c r="R19" s="16">
        <v>6</v>
      </c>
      <c r="S19" s="26">
        <v>5</v>
      </c>
      <c r="T19" s="16">
        <v>6</v>
      </c>
      <c r="U19" s="27">
        <v>10</v>
      </c>
      <c r="V19" s="26">
        <v>0</v>
      </c>
      <c r="W19" s="44">
        <v>10</v>
      </c>
      <c r="X19" s="27">
        <v>10</v>
      </c>
      <c r="Y19" s="26">
        <v>9</v>
      </c>
      <c r="Z19" s="44">
        <v>9</v>
      </c>
      <c r="AA19" s="27">
        <v>10</v>
      </c>
      <c r="AB19" s="26">
        <v>0</v>
      </c>
      <c r="AC19" s="36">
        <f t="shared" si="7"/>
        <v>97</v>
      </c>
      <c r="AD19" s="16">
        <f t="shared" si="8"/>
        <v>0</v>
      </c>
      <c r="AE19" s="16">
        <f t="shared" si="9"/>
        <v>0</v>
      </c>
      <c r="AF19" s="16">
        <f t="shared" si="10"/>
        <v>0</v>
      </c>
      <c r="AG19" s="16">
        <f t="shared" si="11"/>
        <v>0</v>
      </c>
      <c r="AH19" s="29">
        <f t="shared" si="12"/>
        <v>0</v>
      </c>
      <c r="AI19" s="37">
        <f t="shared" si="13"/>
        <v>97</v>
      </c>
    </row>
    <row r="20" spans="1:35" x14ac:dyDescent="0.3">
      <c r="A20" s="23">
        <v>5</v>
      </c>
      <c r="B20" s="24" t="s">
        <v>22</v>
      </c>
      <c r="C20" s="54">
        <v>8315</v>
      </c>
      <c r="D20" s="22">
        <v>512</v>
      </c>
      <c r="E20" s="22" t="s">
        <v>16</v>
      </c>
      <c r="F20" s="6"/>
      <c r="G20" s="28">
        <v>10</v>
      </c>
      <c r="H20" s="29">
        <v>10</v>
      </c>
      <c r="I20" s="30">
        <v>10</v>
      </c>
      <c r="J20" s="16">
        <v>8</v>
      </c>
      <c r="K20" s="44">
        <v>10</v>
      </c>
      <c r="L20" s="27">
        <v>10</v>
      </c>
      <c r="M20" s="56">
        <v>10</v>
      </c>
      <c r="N20" s="53">
        <v>10</v>
      </c>
      <c r="O20" s="26">
        <v>10</v>
      </c>
      <c r="P20" s="90">
        <v>0</v>
      </c>
      <c r="Q20" s="91">
        <v>0</v>
      </c>
      <c r="R20" s="90">
        <v>0</v>
      </c>
      <c r="S20" s="92">
        <v>0</v>
      </c>
      <c r="T20" s="90">
        <v>0</v>
      </c>
      <c r="U20" s="93">
        <v>0</v>
      </c>
      <c r="V20" s="92">
        <v>0</v>
      </c>
      <c r="W20" s="94">
        <v>0</v>
      </c>
      <c r="X20" s="93">
        <v>0</v>
      </c>
      <c r="Y20" s="92">
        <v>0</v>
      </c>
      <c r="Z20" s="94">
        <v>0</v>
      </c>
      <c r="AA20" s="93">
        <v>0</v>
      </c>
      <c r="AB20" s="92">
        <v>0</v>
      </c>
      <c r="AC20" s="95">
        <f t="shared" si="7"/>
        <v>88</v>
      </c>
      <c r="AD20" s="90">
        <f t="shared" si="8"/>
        <v>0</v>
      </c>
      <c r="AE20" s="90">
        <f t="shared" si="9"/>
        <v>0</v>
      </c>
      <c r="AF20" s="90">
        <f t="shared" si="10"/>
        <v>0</v>
      </c>
      <c r="AG20" s="90">
        <f t="shared" si="11"/>
        <v>0</v>
      </c>
      <c r="AH20" s="96">
        <f t="shared" si="12"/>
        <v>0</v>
      </c>
      <c r="AI20" s="97">
        <f t="shared" si="13"/>
        <v>88</v>
      </c>
    </row>
    <row r="21" spans="1:35" x14ac:dyDescent="0.3">
      <c r="A21" s="23">
        <v>6</v>
      </c>
      <c r="B21" s="24" t="s">
        <v>56</v>
      </c>
      <c r="C21" s="54">
        <v>10011</v>
      </c>
      <c r="D21" s="22">
        <v>23</v>
      </c>
      <c r="E21" s="22" t="s">
        <v>16</v>
      </c>
      <c r="F21" s="6"/>
      <c r="G21" s="28">
        <v>0</v>
      </c>
      <c r="H21" s="29">
        <v>0</v>
      </c>
      <c r="I21" s="30">
        <v>0</v>
      </c>
      <c r="J21" s="16">
        <v>0</v>
      </c>
      <c r="K21" s="44">
        <v>0</v>
      </c>
      <c r="L21" s="27">
        <v>0</v>
      </c>
      <c r="M21" s="16">
        <v>0</v>
      </c>
      <c r="N21" s="27">
        <v>0</v>
      </c>
      <c r="O21" s="26">
        <v>0</v>
      </c>
      <c r="P21" s="64">
        <v>8</v>
      </c>
      <c r="Q21" s="25">
        <v>8</v>
      </c>
      <c r="R21" s="16">
        <v>8</v>
      </c>
      <c r="S21" s="26">
        <v>8</v>
      </c>
      <c r="T21" s="16">
        <v>9</v>
      </c>
      <c r="U21" s="27">
        <v>9</v>
      </c>
      <c r="V21" s="26">
        <v>10</v>
      </c>
      <c r="W21" s="44">
        <v>0</v>
      </c>
      <c r="X21" s="27">
        <v>0</v>
      </c>
      <c r="Y21" s="26">
        <v>0</v>
      </c>
      <c r="Z21" s="44">
        <v>0</v>
      </c>
      <c r="AA21" s="27">
        <v>0</v>
      </c>
      <c r="AB21" s="26">
        <v>0</v>
      </c>
      <c r="AC21" s="36">
        <f t="shared" si="7"/>
        <v>60</v>
      </c>
      <c r="AD21" s="16">
        <f t="shared" si="8"/>
        <v>0</v>
      </c>
      <c r="AE21" s="16">
        <f t="shared" si="9"/>
        <v>0</v>
      </c>
      <c r="AF21" s="16">
        <f t="shared" si="10"/>
        <v>0</v>
      </c>
      <c r="AG21" s="16">
        <f t="shared" si="11"/>
        <v>0</v>
      </c>
      <c r="AH21" s="29">
        <f t="shared" si="12"/>
        <v>0</v>
      </c>
      <c r="AI21" s="37">
        <f t="shared" si="13"/>
        <v>60</v>
      </c>
    </row>
    <row r="22" spans="1:35" x14ac:dyDescent="0.3">
      <c r="A22" s="23">
        <v>8</v>
      </c>
      <c r="B22" s="24" t="s">
        <v>9</v>
      </c>
      <c r="C22" s="54">
        <v>1173</v>
      </c>
      <c r="D22" s="22">
        <v>28</v>
      </c>
      <c r="E22" s="22" t="s">
        <v>16</v>
      </c>
      <c r="F22" s="6"/>
      <c r="G22" s="28">
        <v>0</v>
      </c>
      <c r="H22" s="29">
        <v>0</v>
      </c>
      <c r="I22" s="30">
        <v>0</v>
      </c>
      <c r="J22" s="28">
        <v>0</v>
      </c>
      <c r="K22" s="29">
        <v>0</v>
      </c>
      <c r="L22" s="30">
        <v>0</v>
      </c>
      <c r="M22" s="28">
        <v>0</v>
      </c>
      <c r="N22" s="29">
        <v>8</v>
      </c>
      <c r="O22" s="30">
        <v>9</v>
      </c>
      <c r="P22" s="16">
        <v>0</v>
      </c>
      <c r="Q22" s="25">
        <v>7</v>
      </c>
      <c r="R22" s="16">
        <v>0</v>
      </c>
      <c r="S22" s="26">
        <v>0</v>
      </c>
      <c r="T22" s="16">
        <v>0</v>
      </c>
      <c r="U22" s="27">
        <v>0</v>
      </c>
      <c r="V22" s="26">
        <v>0</v>
      </c>
      <c r="W22" s="44">
        <v>0</v>
      </c>
      <c r="X22" s="27">
        <v>0</v>
      </c>
      <c r="Y22" s="26">
        <v>0</v>
      </c>
      <c r="Z22" s="44">
        <v>0</v>
      </c>
      <c r="AA22" s="27">
        <v>0</v>
      </c>
      <c r="AB22" s="26">
        <v>0</v>
      </c>
      <c r="AC22" s="36">
        <f t="shared" si="7"/>
        <v>24</v>
      </c>
      <c r="AD22" s="16">
        <f t="shared" si="8"/>
        <v>0</v>
      </c>
      <c r="AE22" s="16">
        <f t="shared" si="9"/>
        <v>0</v>
      </c>
      <c r="AF22" s="16">
        <f t="shared" si="10"/>
        <v>0</v>
      </c>
      <c r="AG22" s="16">
        <f t="shared" si="11"/>
        <v>0</v>
      </c>
      <c r="AH22" s="29">
        <f t="shared" si="12"/>
        <v>0</v>
      </c>
      <c r="AI22" s="37">
        <f t="shared" si="13"/>
        <v>24</v>
      </c>
    </row>
    <row r="23" spans="1:35" x14ac:dyDescent="0.3">
      <c r="A23" s="23">
        <v>9</v>
      </c>
      <c r="B23" s="24" t="s">
        <v>76</v>
      </c>
      <c r="C23" s="54">
        <v>5405</v>
      </c>
      <c r="D23" s="22">
        <v>117</v>
      </c>
      <c r="E23" s="22" t="s">
        <v>16</v>
      </c>
      <c r="F23" s="6"/>
      <c r="G23" s="28">
        <v>0</v>
      </c>
      <c r="H23" s="29">
        <v>0</v>
      </c>
      <c r="I23" s="30">
        <v>0</v>
      </c>
      <c r="J23" s="28">
        <v>0</v>
      </c>
      <c r="K23" s="29">
        <v>0</v>
      </c>
      <c r="L23" s="30">
        <v>0</v>
      </c>
      <c r="M23" s="28">
        <v>0</v>
      </c>
      <c r="N23" s="29">
        <v>0</v>
      </c>
      <c r="O23" s="30">
        <v>0</v>
      </c>
      <c r="P23" s="16">
        <v>0</v>
      </c>
      <c r="Q23" s="25">
        <v>0</v>
      </c>
      <c r="R23" s="16">
        <v>0</v>
      </c>
      <c r="S23" s="26">
        <v>0</v>
      </c>
      <c r="T23" s="16">
        <v>8</v>
      </c>
      <c r="U23" s="27">
        <v>7</v>
      </c>
      <c r="V23" s="26">
        <v>8</v>
      </c>
      <c r="W23" s="44">
        <v>0</v>
      </c>
      <c r="X23" s="27">
        <v>0</v>
      </c>
      <c r="Y23" s="26">
        <v>0</v>
      </c>
      <c r="Z23" s="44">
        <v>0</v>
      </c>
      <c r="AA23" s="27">
        <v>0</v>
      </c>
      <c r="AB23" s="26">
        <v>0</v>
      </c>
      <c r="AC23" s="36">
        <f t="shared" si="7"/>
        <v>23</v>
      </c>
      <c r="AD23" s="16">
        <f t="shared" si="8"/>
        <v>0</v>
      </c>
      <c r="AE23" s="16">
        <f t="shared" si="9"/>
        <v>0</v>
      </c>
      <c r="AF23" s="16">
        <f t="shared" si="10"/>
        <v>0</v>
      </c>
      <c r="AG23" s="16">
        <f t="shared" si="11"/>
        <v>0</v>
      </c>
      <c r="AH23" s="29">
        <f t="shared" si="12"/>
        <v>0</v>
      </c>
      <c r="AI23" s="37">
        <f t="shared" si="13"/>
        <v>23</v>
      </c>
    </row>
    <row r="24" spans="1:35" x14ac:dyDescent="0.3">
      <c r="A24" s="23">
        <v>10</v>
      </c>
      <c r="B24" s="24" t="s">
        <v>66</v>
      </c>
      <c r="C24" s="54">
        <v>2409</v>
      </c>
      <c r="D24" s="22">
        <v>100</v>
      </c>
      <c r="E24" s="22" t="s">
        <v>16</v>
      </c>
      <c r="F24" s="6"/>
      <c r="G24" s="28">
        <v>0</v>
      </c>
      <c r="H24" s="29">
        <v>0</v>
      </c>
      <c r="I24" s="30">
        <v>0</v>
      </c>
      <c r="J24" s="28">
        <v>0</v>
      </c>
      <c r="K24" s="29">
        <v>0</v>
      </c>
      <c r="L24" s="30">
        <v>0</v>
      </c>
      <c r="M24" s="28">
        <v>0</v>
      </c>
      <c r="N24" s="29">
        <v>0</v>
      </c>
      <c r="O24" s="30">
        <v>0</v>
      </c>
      <c r="P24" s="16">
        <v>0</v>
      </c>
      <c r="Q24" s="25">
        <v>0</v>
      </c>
      <c r="R24" s="64">
        <v>10</v>
      </c>
      <c r="S24" s="26">
        <v>10</v>
      </c>
      <c r="T24" s="16">
        <v>0</v>
      </c>
      <c r="U24" s="27">
        <v>0</v>
      </c>
      <c r="V24" s="26">
        <v>0</v>
      </c>
      <c r="W24" s="44">
        <v>0</v>
      </c>
      <c r="X24" s="27">
        <v>0</v>
      </c>
      <c r="Y24" s="26">
        <v>0</v>
      </c>
      <c r="Z24" s="44">
        <v>0</v>
      </c>
      <c r="AA24" s="27">
        <v>0</v>
      </c>
      <c r="AB24" s="26">
        <v>0</v>
      </c>
      <c r="AC24" s="36">
        <f t="shared" si="7"/>
        <v>20</v>
      </c>
      <c r="AD24" s="16">
        <f t="shared" si="8"/>
        <v>0</v>
      </c>
      <c r="AE24" s="16">
        <f t="shared" si="9"/>
        <v>0</v>
      </c>
      <c r="AF24" s="16">
        <f t="shared" si="10"/>
        <v>0</v>
      </c>
      <c r="AG24" s="16">
        <f t="shared" si="11"/>
        <v>0</v>
      </c>
      <c r="AH24" s="29">
        <f t="shared" si="12"/>
        <v>0</v>
      </c>
      <c r="AI24" s="37">
        <f t="shared" si="13"/>
        <v>20</v>
      </c>
    </row>
    <row r="25" spans="1:35" x14ac:dyDescent="0.3">
      <c r="A25" s="23">
        <v>11</v>
      </c>
      <c r="B25" s="24" t="s">
        <v>71</v>
      </c>
      <c r="C25" s="54">
        <v>4827</v>
      </c>
      <c r="D25" s="22">
        <v>111</v>
      </c>
      <c r="E25" s="22" t="s">
        <v>16</v>
      </c>
      <c r="F25" s="6"/>
      <c r="G25" s="28">
        <v>0</v>
      </c>
      <c r="H25" s="29">
        <v>0</v>
      </c>
      <c r="I25" s="30">
        <v>0</v>
      </c>
      <c r="J25" s="28">
        <v>0</v>
      </c>
      <c r="K25" s="29">
        <v>0</v>
      </c>
      <c r="L25" s="30">
        <v>0</v>
      </c>
      <c r="M25" s="28">
        <v>0</v>
      </c>
      <c r="N25" s="29">
        <v>0</v>
      </c>
      <c r="O25" s="30">
        <v>0</v>
      </c>
      <c r="P25" s="16">
        <v>0</v>
      </c>
      <c r="Q25" s="25">
        <v>0</v>
      </c>
      <c r="R25" s="64">
        <v>9</v>
      </c>
      <c r="S25" s="26">
        <v>9</v>
      </c>
      <c r="T25" s="16">
        <v>0</v>
      </c>
      <c r="U25" s="27">
        <v>0</v>
      </c>
      <c r="V25" s="26">
        <v>0</v>
      </c>
      <c r="W25" s="44">
        <v>0</v>
      </c>
      <c r="X25" s="27">
        <v>0</v>
      </c>
      <c r="Y25" s="26">
        <v>0</v>
      </c>
      <c r="Z25" s="44">
        <v>0</v>
      </c>
      <c r="AA25" s="27">
        <v>0</v>
      </c>
      <c r="AB25" s="26">
        <v>0</v>
      </c>
      <c r="AC25" s="36">
        <f t="shared" si="7"/>
        <v>18</v>
      </c>
      <c r="AD25" s="16">
        <f t="shared" si="8"/>
        <v>0</v>
      </c>
      <c r="AE25" s="16">
        <f t="shared" si="9"/>
        <v>0</v>
      </c>
      <c r="AF25" s="16">
        <f t="shared" si="10"/>
        <v>0</v>
      </c>
      <c r="AG25" s="16">
        <f t="shared" si="11"/>
        <v>0</v>
      </c>
      <c r="AH25" s="29">
        <f t="shared" si="12"/>
        <v>0</v>
      </c>
      <c r="AI25" s="37">
        <f t="shared" si="13"/>
        <v>18</v>
      </c>
    </row>
    <row r="26" spans="1:35" x14ac:dyDescent="0.3">
      <c r="A26" s="23">
        <v>12</v>
      </c>
      <c r="B26" s="24" t="s">
        <v>91</v>
      </c>
      <c r="C26" s="54">
        <v>2819</v>
      </c>
      <c r="D26" s="22">
        <v>11</v>
      </c>
      <c r="E26" s="22" t="s">
        <v>16</v>
      </c>
      <c r="F26" s="6"/>
      <c r="G26" s="28">
        <v>0</v>
      </c>
      <c r="H26" s="29">
        <v>0</v>
      </c>
      <c r="I26" s="30">
        <v>0</v>
      </c>
      <c r="J26" s="28">
        <v>0</v>
      </c>
      <c r="K26" s="29">
        <v>0</v>
      </c>
      <c r="L26" s="30">
        <v>0</v>
      </c>
      <c r="M26" s="28">
        <v>0</v>
      </c>
      <c r="N26" s="29">
        <v>0</v>
      </c>
      <c r="O26" s="30">
        <v>0</v>
      </c>
      <c r="P26" s="16">
        <v>0</v>
      </c>
      <c r="Q26" s="25">
        <v>0</v>
      </c>
      <c r="R26" s="28">
        <v>0</v>
      </c>
      <c r="S26" s="30">
        <v>0</v>
      </c>
      <c r="T26" s="16">
        <v>10</v>
      </c>
      <c r="U26" s="27">
        <v>0</v>
      </c>
      <c r="V26" s="26">
        <v>0</v>
      </c>
      <c r="W26" s="44">
        <v>7</v>
      </c>
      <c r="X26" s="27">
        <v>0</v>
      </c>
      <c r="Y26" s="26">
        <v>0</v>
      </c>
      <c r="Z26" s="44">
        <v>0</v>
      </c>
      <c r="AA26" s="27">
        <v>0</v>
      </c>
      <c r="AB26" s="26">
        <v>0</v>
      </c>
      <c r="AC26" s="36">
        <f t="shared" si="7"/>
        <v>17</v>
      </c>
      <c r="AD26" s="16">
        <f t="shared" si="8"/>
        <v>0</v>
      </c>
      <c r="AE26" s="16">
        <f t="shared" si="9"/>
        <v>0</v>
      </c>
      <c r="AF26" s="16">
        <f t="shared" si="10"/>
        <v>0</v>
      </c>
      <c r="AG26" s="16">
        <f t="shared" si="11"/>
        <v>0</v>
      </c>
      <c r="AH26" s="29">
        <f t="shared" si="12"/>
        <v>0</v>
      </c>
      <c r="AI26" s="37">
        <f t="shared" si="13"/>
        <v>17</v>
      </c>
    </row>
    <row r="27" spans="1:35" x14ac:dyDescent="0.3">
      <c r="A27" s="23">
        <v>13</v>
      </c>
      <c r="B27" s="24" t="s">
        <v>72</v>
      </c>
      <c r="C27" s="54">
        <v>7146</v>
      </c>
      <c r="D27" s="22">
        <v>47</v>
      </c>
      <c r="E27" s="22" t="s">
        <v>16</v>
      </c>
      <c r="F27" s="6"/>
      <c r="G27" s="28">
        <v>0</v>
      </c>
      <c r="H27" s="29">
        <v>0</v>
      </c>
      <c r="I27" s="30">
        <v>0</v>
      </c>
      <c r="J27" s="28">
        <v>0</v>
      </c>
      <c r="K27" s="29">
        <v>0</v>
      </c>
      <c r="L27" s="30">
        <v>0</v>
      </c>
      <c r="M27" s="28">
        <v>0</v>
      </c>
      <c r="N27" s="29">
        <v>0</v>
      </c>
      <c r="O27" s="30">
        <v>0</v>
      </c>
      <c r="P27" s="16">
        <v>0</v>
      </c>
      <c r="Q27" s="25">
        <v>0</v>
      </c>
      <c r="R27" s="102">
        <v>7</v>
      </c>
      <c r="S27" s="26">
        <v>7</v>
      </c>
      <c r="T27" s="16">
        <v>0</v>
      </c>
      <c r="U27" s="27">
        <v>0</v>
      </c>
      <c r="V27" s="26">
        <v>0</v>
      </c>
      <c r="W27" s="44">
        <v>0</v>
      </c>
      <c r="X27" s="27">
        <v>0</v>
      </c>
      <c r="Y27" s="26">
        <v>0</v>
      </c>
      <c r="Z27" s="16">
        <v>0</v>
      </c>
      <c r="AA27" s="27">
        <v>0</v>
      </c>
      <c r="AB27" s="26">
        <v>0</v>
      </c>
      <c r="AC27" s="36">
        <f t="shared" si="7"/>
        <v>14</v>
      </c>
      <c r="AD27" s="16">
        <f t="shared" si="8"/>
        <v>0</v>
      </c>
      <c r="AE27" s="16">
        <f t="shared" si="9"/>
        <v>0</v>
      </c>
      <c r="AF27" s="16">
        <f t="shared" si="10"/>
        <v>0</v>
      </c>
      <c r="AG27" s="16">
        <f t="shared" si="11"/>
        <v>0</v>
      </c>
      <c r="AH27" s="29">
        <f t="shared" si="12"/>
        <v>0</v>
      </c>
      <c r="AI27" s="37">
        <f t="shared" si="13"/>
        <v>14</v>
      </c>
    </row>
    <row r="28" spans="1:35" x14ac:dyDescent="0.3">
      <c r="A28" s="23">
        <v>14</v>
      </c>
      <c r="B28" s="24" t="s">
        <v>98</v>
      </c>
      <c r="C28" s="54"/>
      <c r="D28" s="22">
        <v>8</v>
      </c>
      <c r="E28" s="22" t="s">
        <v>16</v>
      </c>
      <c r="F28" s="6"/>
      <c r="G28" s="28">
        <v>0</v>
      </c>
      <c r="H28" s="29">
        <v>0</v>
      </c>
      <c r="I28" s="30">
        <v>0</v>
      </c>
      <c r="J28" s="28">
        <v>0</v>
      </c>
      <c r="K28" s="29">
        <v>0</v>
      </c>
      <c r="L28" s="30">
        <v>0</v>
      </c>
      <c r="M28" s="28">
        <v>0</v>
      </c>
      <c r="N28" s="29">
        <v>0</v>
      </c>
      <c r="O28" s="30">
        <v>0</v>
      </c>
      <c r="P28" s="16">
        <v>0</v>
      </c>
      <c r="Q28" s="25">
        <v>0</v>
      </c>
      <c r="R28" s="16">
        <v>0</v>
      </c>
      <c r="S28" s="26">
        <v>0</v>
      </c>
      <c r="T28" s="16">
        <v>0</v>
      </c>
      <c r="U28" s="27">
        <v>0</v>
      </c>
      <c r="V28" s="26">
        <v>0</v>
      </c>
      <c r="W28" s="44">
        <v>0</v>
      </c>
      <c r="X28" s="27">
        <v>0</v>
      </c>
      <c r="Y28" s="26">
        <v>0</v>
      </c>
      <c r="Z28" s="100">
        <v>7</v>
      </c>
      <c r="AA28" s="27">
        <v>0</v>
      </c>
      <c r="AB28" s="26">
        <v>0</v>
      </c>
      <c r="AC28" s="36">
        <f t="shared" si="7"/>
        <v>7</v>
      </c>
      <c r="AD28" s="16">
        <f t="shared" si="8"/>
        <v>0</v>
      </c>
      <c r="AE28" s="16">
        <f t="shared" si="9"/>
        <v>0</v>
      </c>
      <c r="AF28" s="16">
        <f t="shared" si="10"/>
        <v>0</v>
      </c>
      <c r="AG28" s="16">
        <f t="shared" si="11"/>
        <v>0</v>
      </c>
      <c r="AH28" s="29">
        <f t="shared" si="12"/>
        <v>0</v>
      </c>
      <c r="AI28" s="37">
        <f t="shared" si="13"/>
        <v>7</v>
      </c>
    </row>
    <row r="29" spans="1:35" x14ac:dyDescent="0.3">
      <c r="A29" s="23"/>
      <c r="B29" s="24"/>
      <c r="C29" s="22"/>
      <c r="D29" s="22"/>
      <c r="E29" s="22"/>
      <c r="F29" s="6"/>
      <c r="G29" s="28"/>
      <c r="H29" s="29"/>
      <c r="I29" s="30"/>
      <c r="J29" s="28"/>
      <c r="K29" s="45"/>
      <c r="L29" s="29"/>
      <c r="M29" s="28"/>
      <c r="N29" s="29"/>
      <c r="O29" s="30"/>
      <c r="P29" s="28"/>
      <c r="Q29" s="70"/>
      <c r="R29" s="16"/>
      <c r="S29" s="26"/>
      <c r="T29" s="16"/>
      <c r="U29" s="27"/>
      <c r="V29" s="26"/>
      <c r="W29" s="44"/>
      <c r="X29" s="27"/>
      <c r="Y29" s="26"/>
      <c r="Z29" s="44"/>
      <c r="AA29" s="27"/>
      <c r="AB29" s="26"/>
      <c r="AC29" s="36"/>
      <c r="AD29" s="16"/>
      <c r="AE29" s="16"/>
      <c r="AF29" s="16"/>
      <c r="AG29" s="16"/>
      <c r="AH29" s="29"/>
      <c r="AI29" s="37"/>
    </row>
    <row r="30" spans="1:35" x14ac:dyDescent="0.3">
      <c r="A30" s="23"/>
      <c r="B30" s="24"/>
      <c r="C30" s="22"/>
      <c r="D30" s="22"/>
      <c r="E30" s="22"/>
      <c r="F30" s="6"/>
      <c r="G30" s="28"/>
      <c r="H30" s="29"/>
      <c r="I30" s="30"/>
      <c r="J30" s="28"/>
      <c r="K30" s="45"/>
      <c r="L30" s="29"/>
      <c r="M30" s="28"/>
      <c r="N30" s="29"/>
      <c r="O30" s="30"/>
      <c r="P30" s="28"/>
      <c r="Q30" s="70"/>
      <c r="R30" s="16"/>
      <c r="S30" s="26"/>
      <c r="T30" s="16"/>
      <c r="U30" s="27"/>
      <c r="V30" s="26"/>
      <c r="W30" s="44"/>
      <c r="X30" s="27"/>
      <c r="Y30" s="26"/>
      <c r="Z30" s="44"/>
      <c r="AA30" s="27"/>
      <c r="AB30" s="26"/>
      <c r="AC30" s="36"/>
      <c r="AD30" s="16"/>
      <c r="AE30" s="16"/>
      <c r="AF30" s="16"/>
      <c r="AG30" s="16"/>
      <c r="AH30" s="29"/>
      <c r="AI30" s="37"/>
    </row>
    <row r="31" spans="1:35" x14ac:dyDescent="0.3">
      <c r="A31" s="23">
        <v>1</v>
      </c>
      <c r="B31" s="24" t="s">
        <v>11</v>
      </c>
      <c r="C31" s="54">
        <v>6220</v>
      </c>
      <c r="D31" s="22">
        <v>36</v>
      </c>
      <c r="E31" s="22" t="s">
        <v>18</v>
      </c>
      <c r="F31" s="6"/>
      <c r="G31" s="28">
        <v>0</v>
      </c>
      <c r="H31" s="29">
        <v>0</v>
      </c>
      <c r="I31" s="30">
        <v>0</v>
      </c>
      <c r="J31" s="16">
        <v>10</v>
      </c>
      <c r="K31" s="44">
        <v>9</v>
      </c>
      <c r="L31" s="27">
        <v>9</v>
      </c>
      <c r="M31" s="16">
        <v>9</v>
      </c>
      <c r="N31" s="27">
        <v>9</v>
      </c>
      <c r="O31" s="26">
        <v>9</v>
      </c>
      <c r="P31" s="16">
        <v>0</v>
      </c>
      <c r="Q31" s="74">
        <v>0</v>
      </c>
      <c r="R31" s="16">
        <v>9</v>
      </c>
      <c r="S31" s="26">
        <v>9</v>
      </c>
      <c r="T31" s="16">
        <v>8</v>
      </c>
      <c r="U31" s="27">
        <v>9</v>
      </c>
      <c r="V31" s="26">
        <v>8</v>
      </c>
      <c r="W31" s="44">
        <v>10</v>
      </c>
      <c r="X31" s="27">
        <v>9</v>
      </c>
      <c r="Y31" s="26">
        <v>9</v>
      </c>
      <c r="Z31" s="44">
        <v>0</v>
      </c>
      <c r="AA31" s="27">
        <v>0</v>
      </c>
      <c r="AB31" s="26">
        <v>0</v>
      </c>
      <c r="AC31" s="36">
        <f t="shared" ref="AC31:AC41" si="14">SUM(G31:AB31)</f>
        <v>126</v>
      </c>
      <c r="AD31" s="16">
        <f t="shared" ref="AD31:AD41" si="15">SMALL(G31:AB31,1)</f>
        <v>0</v>
      </c>
      <c r="AE31" s="16">
        <f t="shared" ref="AE31:AE41" si="16">SMALL(G31:AB31,2)</f>
        <v>0</v>
      </c>
      <c r="AF31" s="16">
        <f t="shared" ref="AF31:AF41" si="17">SMALL(G31:AB31,3)</f>
        <v>0</v>
      </c>
      <c r="AG31" s="16">
        <f t="shared" ref="AG31:AG41" si="18">SMALL(G31:AB31,4)</f>
        <v>0</v>
      </c>
      <c r="AH31" s="29">
        <f t="shared" ref="AH31:AH41" si="19">SUM(AD31:AG31)</f>
        <v>0</v>
      </c>
      <c r="AI31" s="37">
        <f t="shared" ref="AI31:AI41" si="20">+AC31-AH31</f>
        <v>126</v>
      </c>
    </row>
    <row r="32" spans="1:35" x14ac:dyDescent="0.3">
      <c r="A32" s="23">
        <v>2</v>
      </c>
      <c r="B32" s="24" t="s">
        <v>23</v>
      </c>
      <c r="C32" s="54">
        <v>13008</v>
      </c>
      <c r="D32" s="22">
        <v>134</v>
      </c>
      <c r="E32" s="22" t="s">
        <v>18</v>
      </c>
      <c r="F32" s="6"/>
      <c r="G32" s="28">
        <v>0</v>
      </c>
      <c r="H32" s="29">
        <v>0</v>
      </c>
      <c r="I32" s="30">
        <v>0</v>
      </c>
      <c r="J32" s="16">
        <v>0</v>
      </c>
      <c r="K32" s="44">
        <v>0</v>
      </c>
      <c r="L32" s="27">
        <v>0</v>
      </c>
      <c r="M32" s="16">
        <v>0</v>
      </c>
      <c r="N32" s="27">
        <v>0</v>
      </c>
      <c r="O32" s="26">
        <v>0</v>
      </c>
      <c r="P32" s="64">
        <v>10</v>
      </c>
      <c r="Q32" s="25">
        <v>9</v>
      </c>
      <c r="R32" s="16">
        <v>10</v>
      </c>
      <c r="S32" s="26">
        <v>10</v>
      </c>
      <c r="T32" s="56">
        <v>9</v>
      </c>
      <c r="U32" s="27">
        <v>10</v>
      </c>
      <c r="V32" s="26">
        <v>10</v>
      </c>
      <c r="W32" s="44">
        <v>9</v>
      </c>
      <c r="X32" s="27">
        <v>10</v>
      </c>
      <c r="Y32" s="26">
        <v>8</v>
      </c>
      <c r="Z32" s="44">
        <v>10</v>
      </c>
      <c r="AA32" s="27">
        <v>10</v>
      </c>
      <c r="AB32" s="26">
        <v>10</v>
      </c>
      <c r="AC32" s="36">
        <f t="shared" si="14"/>
        <v>125</v>
      </c>
      <c r="AD32" s="16">
        <f t="shared" si="15"/>
        <v>0</v>
      </c>
      <c r="AE32" s="16">
        <f t="shared" si="16"/>
        <v>0</v>
      </c>
      <c r="AF32" s="16">
        <f t="shared" si="17"/>
        <v>0</v>
      </c>
      <c r="AG32" s="16">
        <f t="shared" si="18"/>
        <v>0</v>
      </c>
      <c r="AH32" s="29">
        <f t="shared" si="19"/>
        <v>0</v>
      </c>
      <c r="AI32" s="37">
        <f t="shared" si="20"/>
        <v>125</v>
      </c>
    </row>
    <row r="33" spans="1:35" x14ac:dyDescent="0.3">
      <c r="A33" s="23">
        <v>3</v>
      </c>
      <c r="B33" s="24" t="s">
        <v>23</v>
      </c>
      <c r="C33" s="54">
        <v>13008</v>
      </c>
      <c r="D33" s="22">
        <v>134</v>
      </c>
      <c r="E33" s="22" t="s">
        <v>18</v>
      </c>
      <c r="F33" s="6"/>
      <c r="G33" s="28">
        <v>9</v>
      </c>
      <c r="H33" s="29">
        <v>9</v>
      </c>
      <c r="I33" s="30">
        <v>8</v>
      </c>
      <c r="J33" s="16">
        <v>9</v>
      </c>
      <c r="K33" s="44">
        <v>0</v>
      </c>
      <c r="L33" s="27">
        <v>8</v>
      </c>
      <c r="M33" s="16">
        <v>8</v>
      </c>
      <c r="N33" s="27">
        <v>8</v>
      </c>
      <c r="O33" s="26">
        <v>8</v>
      </c>
      <c r="P33" s="57">
        <v>0</v>
      </c>
      <c r="Q33" s="59">
        <v>0</v>
      </c>
      <c r="R33" s="57">
        <v>0</v>
      </c>
      <c r="S33" s="60">
        <v>0</v>
      </c>
      <c r="T33" s="57">
        <v>0</v>
      </c>
      <c r="U33" s="58">
        <v>0</v>
      </c>
      <c r="V33" s="60">
        <v>0</v>
      </c>
      <c r="W33" s="76">
        <v>0</v>
      </c>
      <c r="X33" s="58">
        <v>0</v>
      </c>
      <c r="Y33" s="60">
        <v>0</v>
      </c>
      <c r="Z33" s="76"/>
      <c r="AA33" s="58"/>
      <c r="AB33" s="60"/>
      <c r="AC33" s="61">
        <f t="shared" si="14"/>
        <v>67</v>
      </c>
      <c r="AD33" s="57">
        <f t="shared" si="15"/>
        <v>0</v>
      </c>
      <c r="AE33" s="57">
        <f t="shared" si="16"/>
        <v>0</v>
      </c>
      <c r="AF33" s="57">
        <f t="shared" si="17"/>
        <v>0</v>
      </c>
      <c r="AG33" s="57">
        <f t="shared" si="18"/>
        <v>0</v>
      </c>
      <c r="AH33" s="62">
        <f t="shared" si="19"/>
        <v>0</v>
      </c>
      <c r="AI33" s="63">
        <f t="shared" si="20"/>
        <v>67</v>
      </c>
    </row>
    <row r="34" spans="1:35" x14ac:dyDescent="0.3">
      <c r="A34" s="20">
        <v>4</v>
      </c>
      <c r="B34" s="24" t="s">
        <v>38</v>
      </c>
      <c r="C34" s="54">
        <v>19006</v>
      </c>
      <c r="D34" s="22">
        <v>333</v>
      </c>
      <c r="E34" s="22" t="s">
        <v>18</v>
      </c>
      <c r="F34" s="6"/>
      <c r="G34" s="28">
        <v>8</v>
      </c>
      <c r="H34" s="29">
        <v>8</v>
      </c>
      <c r="I34" s="30">
        <v>9</v>
      </c>
      <c r="J34" s="16">
        <v>7</v>
      </c>
      <c r="K34" s="44">
        <v>8</v>
      </c>
      <c r="L34" s="27">
        <v>7</v>
      </c>
      <c r="M34" s="16">
        <v>0</v>
      </c>
      <c r="N34" s="27">
        <v>0</v>
      </c>
      <c r="O34" s="26">
        <v>0</v>
      </c>
      <c r="P34" s="16">
        <v>0</v>
      </c>
      <c r="Q34" s="25">
        <v>0</v>
      </c>
      <c r="R34" s="16">
        <v>0</v>
      </c>
      <c r="S34" s="26">
        <v>0</v>
      </c>
      <c r="T34" s="16">
        <v>0</v>
      </c>
      <c r="U34" s="27">
        <v>0</v>
      </c>
      <c r="V34" s="26">
        <v>0</v>
      </c>
      <c r="W34" s="44">
        <v>0</v>
      </c>
      <c r="X34" s="27">
        <v>0</v>
      </c>
      <c r="Y34" s="26">
        <v>0</v>
      </c>
      <c r="Z34" s="44">
        <v>0</v>
      </c>
      <c r="AA34" s="27">
        <v>0</v>
      </c>
      <c r="AB34" s="26">
        <v>0</v>
      </c>
      <c r="AC34" s="36">
        <f t="shared" si="14"/>
        <v>47</v>
      </c>
      <c r="AD34" s="16">
        <f t="shared" si="15"/>
        <v>0</v>
      </c>
      <c r="AE34" s="16">
        <f t="shared" si="16"/>
        <v>0</v>
      </c>
      <c r="AF34" s="16">
        <f t="shared" si="17"/>
        <v>0</v>
      </c>
      <c r="AG34" s="16">
        <f t="shared" si="18"/>
        <v>0</v>
      </c>
      <c r="AH34" s="29">
        <f t="shared" si="19"/>
        <v>0</v>
      </c>
      <c r="AI34" s="37">
        <f t="shared" si="20"/>
        <v>47</v>
      </c>
    </row>
    <row r="35" spans="1:35" x14ac:dyDescent="0.3">
      <c r="A35" s="23">
        <v>5</v>
      </c>
      <c r="B35" s="24" t="s">
        <v>37</v>
      </c>
      <c r="C35" s="54">
        <v>2038</v>
      </c>
      <c r="D35" s="22">
        <v>42</v>
      </c>
      <c r="E35" s="69" t="s">
        <v>18</v>
      </c>
      <c r="F35" s="6"/>
      <c r="G35" s="28">
        <v>0</v>
      </c>
      <c r="H35" s="29">
        <v>0</v>
      </c>
      <c r="I35" s="30">
        <v>0</v>
      </c>
      <c r="J35" s="16">
        <v>0</v>
      </c>
      <c r="K35" s="44">
        <v>0</v>
      </c>
      <c r="L35" s="27">
        <v>0</v>
      </c>
      <c r="M35" s="16">
        <v>0</v>
      </c>
      <c r="N35" s="27">
        <v>0</v>
      </c>
      <c r="O35" s="26">
        <v>0</v>
      </c>
      <c r="P35" s="16">
        <v>8</v>
      </c>
      <c r="Q35" s="74">
        <v>8</v>
      </c>
      <c r="R35" s="16">
        <v>0</v>
      </c>
      <c r="S35" s="26">
        <v>0</v>
      </c>
      <c r="T35" s="16">
        <v>6</v>
      </c>
      <c r="U35" s="27">
        <v>7</v>
      </c>
      <c r="V35" s="26">
        <v>0</v>
      </c>
      <c r="W35" s="44">
        <v>0</v>
      </c>
      <c r="X35" s="27">
        <v>0</v>
      </c>
      <c r="Y35" s="26">
        <v>0</v>
      </c>
      <c r="Z35" s="44">
        <v>0</v>
      </c>
      <c r="AA35" s="27">
        <v>0</v>
      </c>
      <c r="AB35" s="26">
        <v>0</v>
      </c>
      <c r="AC35" s="36">
        <f t="shared" si="14"/>
        <v>29</v>
      </c>
      <c r="AD35" s="16">
        <f t="shared" si="15"/>
        <v>0</v>
      </c>
      <c r="AE35" s="16">
        <f t="shared" si="16"/>
        <v>0</v>
      </c>
      <c r="AF35" s="16">
        <f t="shared" si="17"/>
        <v>0</v>
      </c>
      <c r="AG35" s="16">
        <f t="shared" si="18"/>
        <v>0</v>
      </c>
      <c r="AH35" s="29">
        <f t="shared" si="19"/>
        <v>0</v>
      </c>
      <c r="AI35" s="37">
        <f t="shared" si="20"/>
        <v>29</v>
      </c>
    </row>
    <row r="36" spans="1:35" x14ac:dyDescent="0.3">
      <c r="A36" s="23">
        <v>6</v>
      </c>
      <c r="B36" s="24" t="s">
        <v>77</v>
      </c>
      <c r="C36" s="54">
        <v>1639</v>
      </c>
      <c r="D36" s="22">
        <v>67</v>
      </c>
      <c r="E36" s="22" t="s">
        <v>18</v>
      </c>
      <c r="F36" s="6"/>
      <c r="G36" s="28">
        <v>0</v>
      </c>
      <c r="H36" s="29">
        <v>0</v>
      </c>
      <c r="I36" s="30">
        <v>0</v>
      </c>
      <c r="J36" s="16">
        <v>0</v>
      </c>
      <c r="K36" s="44">
        <v>0</v>
      </c>
      <c r="L36" s="27">
        <v>0</v>
      </c>
      <c r="M36" s="16">
        <v>0</v>
      </c>
      <c r="N36" s="27">
        <v>0</v>
      </c>
      <c r="O36" s="26">
        <v>0</v>
      </c>
      <c r="P36" s="16">
        <v>0</v>
      </c>
      <c r="Q36" s="25">
        <v>0</v>
      </c>
      <c r="R36" s="16">
        <v>0</v>
      </c>
      <c r="S36" s="26">
        <v>0</v>
      </c>
      <c r="T36" s="16">
        <v>10</v>
      </c>
      <c r="U36" s="27">
        <v>8</v>
      </c>
      <c r="V36" s="26">
        <v>9</v>
      </c>
      <c r="W36" s="44">
        <v>0</v>
      </c>
      <c r="X36" s="27">
        <v>0</v>
      </c>
      <c r="Y36" s="26">
        <v>0</v>
      </c>
      <c r="Z36" s="44">
        <v>0</v>
      </c>
      <c r="AA36" s="27">
        <v>0</v>
      </c>
      <c r="AB36" s="26">
        <v>0</v>
      </c>
      <c r="AC36" s="36">
        <f t="shared" si="14"/>
        <v>27</v>
      </c>
      <c r="AD36" s="16">
        <f t="shared" si="15"/>
        <v>0</v>
      </c>
      <c r="AE36" s="16">
        <f t="shared" si="16"/>
        <v>0</v>
      </c>
      <c r="AF36" s="16">
        <f t="shared" si="17"/>
        <v>0</v>
      </c>
      <c r="AG36" s="16">
        <f t="shared" si="18"/>
        <v>0</v>
      </c>
      <c r="AH36" s="29">
        <f t="shared" si="19"/>
        <v>0</v>
      </c>
      <c r="AI36" s="37">
        <f t="shared" si="20"/>
        <v>27</v>
      </c>
    </row>
    <row r="37" spans="1:35" x14ac:dyDescent="0.3">
      <c r="A37" s="23">
        <v>7</v>
      </c>
      <c r="B37" s="24" t="s">
        <v>58</v>
      </c>
      <c r="C37" s="54">
        <v>5653</v>
      </c>
      <c r="D37" s="22">
        <v>222</v>
      </c>
      <c r="E37" s="22" t="s">
        <v>18</v>
      </c>
      <c r="F37" s="6"/>
      <c r="G37" s="28">
        <v>0</v>
      </c>
      <c r="H37" s="29">
        <v>0</v>
      </c>
      <c r="I37" s="30">
        <v>0</v>
      </c>
      <c r="J37" s="16">
        <v>0</v>
      </c>
      <c r="K37" s="44">
        <v>0</v>
      </c>
      <c r="L37" s="27">
        <v>0</v>
      </c>
      <c r="M37" s="16">
        <v>0</v>
      </c>
      <c r="N37" s="27">
        <v>0</v>
      </c>
      <c r="O37" s="26">
        <v>0</v>
      </c>
      <c r="P37" s="16">
        <v>9</v>
      </c>
      <c r="Q37" s="75">
        <v>10</v>
      </c>
      <c r="R37" s="16">
        <v>0</v>
      </c>
      <c r="S37" s="26">
        <v>0</v>
      </c>
      <c r="T37" s="16">
        <v>0</v>
      </c>
      <c r="U37" s="27">
        <v>0</v>
      </c>
      <c r="V37" s="26">
        <v>0</v>
      </c>
      <c r="W37" s="44">
        <v>0</v>
      </c>
      <c r="X37" s="27">
        <v>0</v>
      </c>
      <c r="Y37" s="26">
        <v>0</v>
      </c>
      <c r="Z37" s="44">
        <v>0</v>
      </c>
      <c r="AA37" s="27">
        <v>0</v>
      </c>
      <c r="AB37" s="26">
        <v>0</v>
      </c>
      <c r="AC37" s="36">
        <f t="shared" si="14"/>
        <v>19</v>
      </c>
      <c r="AD37" s="16">
        <f t="shared" si="15"/>
        <v>0</v>
      </c>
      <c r="AE37" s="16">
        <f t="shared" si="16"/>
        <v>0</v>
      </c>
      <c r="AF37" s="16">
        <f t="shared" si="17"/>
        <v>0</v>
      </c>
      <c r="AG37" s="16">
        <f t="shared" si="18"/>
        <v>0</v>
      </c>
      <c r="AH37" s="29">
        <f t="shared" si="19"/>
        <v>0</v>
      </c>
      <c r="AI37" s="37">
        <f t="shared" si="20"/>
        <v>19</v>
      </c>
    </row>
    <row r="38" spans="1:35" x14ac:dyDescent="0.3">
      <c r="A38" s="23">
        <v>8</v>
      </c>
      <c r="B38" s="24" t="s">
        <v>67</v>
      </c>
      <c r="C38" s="54" t="s">
        <v>74</v>
      </c>
      <c r="D38" s="22">
        <v>99</v>
      </c>
      <c r="E38" s="22" t="s">
        <v>18</v>
      </c>
      <c r="F38" s="6"/>
      <c r="G38" s="28">
        <v>0</v>
      </c>
      <c r="H38" s="29">
        <v>0</v>
      </c>
      <c r="I38" s="30">
        <v>0</v>
      </c>
      <c r="J38" s="16">
        <v>0</v>
      </c>
      <c r="K38" s="44">
        <v>0</v>
      </c>
      <c r="L38" s="27">
        <v>0</v>
      </c>
      <c r="M38" s="16">
        <v>0</v>
      </c>
      <c r="N38" s="27">
        <v>0</v>
      </c>
      <c r="O38" s="26">
        <v>0</v>
      </c>
      <c r="P38" s="16">
        <v>0</v>
      </c>
      <c r="Q38" s="75">
        <v>0</v>
      </c>
      <c r="R38" s="16">
        <v>8</v>
      </c>
      <c r="S38" s="26">
        <v>8</v>
      </c>
      <c r="T38" s="16">
        <v>0</v>
      </c>
      <c r="U38" s="27">
        <v>0</v>
      </c>
      <c r="V38" s="26">
        <v>0</v>
      </c>
      <c r="W38" s="44">
        <v>0</v>
      </c>
      <c r="X38" s="27">
        <v>0</v>
      </c>
      <c r="Y38" s="26">
        <v>0</v>
      </c>
      <c r="Z38" s="44">
        <v>0</v>
      </c>
      <c r="AA38" s="27">
        <v>0</v>
      </c>
      <c r="AB38" s="26">
        <v>0</v>
      </c>
      <c r="AC38" s="36">
        <f t="shared" si="14"/>
        <v>16</v>
      </c>
      <c r="AD38" s="16">
        <f t="shared" si="15"/>
        <v>0</v>
      </c>
      <c r="AE38" s="16">
        <f t="shared" si="16"/>
        <v>0</v>
      </c>
      <c r="AF38" s="16">
        <f t="shared" si="17"/>
        <v>0</v>
      </c>
      <c r="AG38" s="16">
        <f t="shared" si="18"/>
        <v>0</v>
      </c>
      <c r="AH38" s="29">
        <f t="shared" si="19"/>
        <v>0</v>
      </c>
      <c r="AI38" s="37">
        <f t="shared" si="20"/>
        <v>16</v>
      </c>
    </row>
    <row r="39" spans="1:35" x14ac:dyDescent="0.3">
      <c r="A39" s="23">
        <v>9</v>
      </c>
      <c r="B39" s="24" t="s">
        <v>75</v>
      </c>
      <c r="C39" s="54">
        <v>3568</v>
      </c>
      <c r="D39" s="22">
        <v>29</v>
      </c>
      <c r="E39" s="22" t="s">
        <v>18</v>
      </c>
      <c r="F39" s="6"/>
      <c r="G39" s="28">
        <v>0</v>
      </c>
      <c r="H39" s="29">
        <v>0</v>
      </c>
      <c r="I39" s="30">
        <v>0</v>
      </c>
      <c r="J39" s="16">
        <v>0</v>
      </c>
      <c r="K39" s="44">
        <v>0</v>
      </c>
      <c r="L39" s="27">
        <v>0</v>
      </c>
      <c r="M39" s="16">
        <v>0</v>
      </c>
      <c r="N39" s="27">
        <v>0</v>
      </c>
      <c r="O39" s="26">
        <v>0</v>
      </c>
      <c r="P39" s="16">
        <v>0</v>
      </c>
      <c r="Q39" s="75">
        <v>0</v>
      </c>
      <c r="R39" s="16">
        <v>0</v>
      </c>
      <c r="S39" s="26">
        <v>0</v>
      </c>
      <c r="T39" s="56">
        <v>4</v>
      </c>
      <c r="U39" s="27">
        <v>0</v>
      </c>
      <c r="V39" s="26">
        <v>0</v>
      </c>
      <c r="W39" s="44">
        <v>0</v>
      </c>
      <c r="X39" s="27">
        <v>0</v>
      </c>
      <c r="Y39" s="79">
        <v>10</v>
      </c>
      <c r="Z39" s="44">
        <v>0</v>
      </c>
      <c r="AA39" s="27">
        <v>0</v>
      </c>
      <c r="AB39" s="26">
        <v>0</v>
      </c>
      <c r="AC39" s="36">
        <f t="shared" si="14"/>
        <v>14</v>
      </c>
      <c r="AD39" s="16">
        <f t="shared" si="15"/>
        <v>0</v>
      </c>
      <c r="AE39" s="16">
        <f t="shared" si="16"/>
        <v>0</v>
      </c>
      <c r="AF39" s="16">
        <f t="shared" si="17"/>
        <v>0</v>
      </c>
      <c r="AG39" s="16">
        <f t="shared" si="18"/>
        <v>0</v>
      </c>
      <c r="AH39" s="29">
        <f t="shared" si="19"/>
        <v>0</v>
      </c>
      <c r="AI39" s="37">
        <f t="shared" si="20"/>
        <v>14</v>
      </c>
    </row>
    <row r="40" spans="1:35" x14ac:dyDescent="0.3">
      <c r="A40" s="23">
        <v>10</v>
      </c>
      <c r="B40" s="24" t="s">
        <v>79</v>
      </c>
      <c r="C40" s="54">
        <v>7787</v>
      </c>
      <c r="D40" s="22">
        <v>46</v>
      </c>
      <c r="E40" s="22" t="s">
        <v>18</v>
      </c>
      <c r="F40" s="6"/>
      <c r="G40" s="28">
        <v>0</v>
      </c>
      <c r="H40" s="29">
        <v>0</v>
      </c>
      <c r="I40" s="30">
        <v>0</v>
      </c>
      <c r="J40" s="16">
        <v>0</v>
      </c>
      <c r="K40" s="44">
        <v>0</v>
      </c>
      <c r="L40" s="27">
        <v>0</v>
      </c>
      <c r="M40" s="16">
        <v>0</v>
      </c>
      <c r="N40" s="27">
        <v>0</v>
      </c>
      <c r="O40" s="26">
        <v>0</v>
      </c>
      <c r="P40" s="16">
        <v>0</v>
      </c>
      <c r="Q40" s="75">
        <v>0</v>
      </c>
      <c r="R40" s="16">
        <v>0</v>
      </c>
      <c r="S40" s="26">
        <v>0</v>
      </c>
      <c r="T40" s="16">
        <v>7</v>
      </c>
      <c r="U40" s="27">
        <v>6</v>
      </c>
      <c r="V40" s="26">
        <v>0</v>
      </c>
      <c r="W40" s="44">
        <v>0</v>
      </c>
      <c r="X40" s="27">
        <v>0</v>
      </c>
      <c r="Y40" s="26">
        <v>0</v>
      </c>
      <c r="Z40" s="44">
        <v>0</v>
      </c>
      <c r="AA40" s="27">
        <v>0</v>
      </c>
      <c r="AB40" s="26">
        <v>0</v>
      </c>
      <c r="AC40" s="36">
        <f t="shared" si="14"/>
        <v>13</v>
      </c>
      <c r="AD40" s="16">
        <f t="shared" si="15"/>
        <v>0</v>
      </c>
      <c r="AE40" s="16">
        <f t="shared" si="16"/>
        <v>0</v>
      </c>
      <c r="AF40" s="16">
        <f t="shared" si="17"/>
        <v>0</v>
      </c>
      <c r="AG40" s="16">
        <f t="shared" si="18"/>
        <v>0</v>
      </c>
      <c r="AH40" s="29">
        <f t="shared" si="19"/>
        <v>0</v>
      </c>
      <c r="AI40" s="37">
        <f t="shared" si="20"/>
        <v>13</v>
      </c>
    </row>
    <row r="41" spans="1:35" x14ac:dyDescent="0.3">
      <c r="A41" s="23">
        <v>11</v>
      </c>
      <c r="B41" s="24" t="s">
        <v>80</v>
      </c>
      <c r="C41" s="54">
        <v>22068</v>
      </c>
      <c r="D41" s="22">
        <v>32</v>
      </c>
      <c r="E41" s="22" t="s">
        <v>18</v>
      </c>
      <c r="F41" s="6"/>
      <c r="G41" s="28">
        <v>0</v>
      </c>
      <c r="H41" s="29">
        <v>0</v>
      </c>
      <c r="I41" s="30">
        <v>0</v>
      </c>
      <c r="J41" s="16">
        <v>0</v>
      </c>
      <c r="K41" s="44">
        <v>0</v>
      </c>
      <c r="L41" s="27">
        <v>0</v>
      </c>
      <c r="M41" s="16">
        <v>0</v>
      </c>
      <c r="N41" s="27">
        <v>0</v>
      </c>
      <c r="O41" s="26">
        <v>0</v>
      </c>
      <c r="P41" s="16">
        <v>0</v>
      </c>
      <c r="Q41" s="75">
        <v>0</v>
      </c>
      <c r="R41" s="16">
        <v>0</v>
      </c>
      <c r="S41" s="26">
        <v>0</v>
      </c>
      <c r="T41" s="16">
        <v>5</v>
      </c>
      <c r="U41" s="27">
        <v>0</v>
      </c>
      <c r="V41" s="26">
        <v>0</v>
      </c>
      <c r="W41" s="44">
        <v>0</v>
      </c>
      <c r="X41" s="27">
        <v>0</v>
      </c>
      <c r="Y41" s="26">
        <v>0</v>
      </c>
      <c r="Z41" s="44">
        <v>0</v>
      </c>
      <c r="AA41" s="27">
        <v>0</v>
      </c>
      <c r="AB41" s="26">
        <v>0</v>
      </c>
      <c r="AC41" s="36">
        <f t="shared" si="14"/>
        <v>5</v>
      </c>
      <c r="AD41" s="16">
        <f t="shared" si="15"/>
        <v>0</v>
      </c>
      <c r="AE41" s="16">
        <f t="shared" si="16"/>
        <v>0</v>
      </c>
      <c r="AF41" s="16">
        <f t="shared" si="17"/>
        <v>0</v>
      </c>
      <c r="AG41" s="16">
        <f t="shared" si="18"/>
        <v>0</v>
      </c>
      <c r="AH41" s="29">
        <f t="shared" si="19"/>
        <v>0</v>
      </c>
      <c r="AI41" s="37">
        <f t="shared" si="20"/>
        <v>5</v>
      </c>
    </row>
    <row r="42" spans="1:35" x14ac:dyDescent="0.3">
      <c r="A42" s="23"/>
      <c r="B42" s="24"/>
      <c r="C42" s="22"/>
      <c r="D42" s="22"/>
      <c r="E42" s="22"/>
      <c r="F42" s="6"/>
      <c r="G42" s="28"/>
      <c r="H42" s="29"/>
      <c r="I42" s="30"/>
      <c r="J42" s="28"/>
      <c r="K42" s="45"/>
      <c r="L42" s="29"/>
      <c r="M42" s="28"/>
      <c r="N42" s="29"/>
      <c r="O42" s="30"/>
      <c r="P42" s="28"/>
      <c r="Q42" s="70"/>
      <c r="R42" s="16"/>
      <c r="S42" s="26"/>
      <c r="T42" s="16"/>
      <c r="U42" s="27"/>
      <c r="V42" s="26"/>
      <c r="W42" s="44"/>
      <c r="X42" s="27"/>
      <c r="Y42" s="26"/>
      <c r="Z42" s="44"/>
      <c r="AA42" s="27"/>
      <c r="AB42" s="26"/>
      <c r="AC42" s="36"/>
      <c r="AD42" s="16"/>
      <c r="AE42" s="16"/>
      <c r="AF42" s="16"/>
      <c r="AG42" s="16"/>
      <c r="AH42" s="29"/>
      <c r="AI42" s="37"/>
    </row>
    <row r="43" spans="1:35" x14ac:dyDescent="0.3">
      <c r="A43" s="23"/>
      <c r="B43" s="24"/>
      <c r="C43" s="22"/>
      <c r="D43" s="22"/>
      <c r="E43" s="22"/>
      <c r="F43" s="6"/>
      <c r="G43" s="28"/>
      <c r="H43" s="29"/>
      <c r="I43" s="30"/>
      <c r="J43" s="28"/>
      <c r="K43" s="45"/>
      <c r="L43" s="29"/>
      <c r="M43" s="28"/>
      <c r="N43" s="29"/>
      <c r="O43" s="30"/>
      <c r="P43" s="28"/>
      <c r="Q43" s="70"/>
      <c r="R43" s="16"/>
      <c r="S43" s="26"/>
      <c r="T43" s="16"/>
      <c r="U43" s="27"/>
      <c r="V43" s="26"/>
      <c r="W43" s="44"/>
      <c r="X43" s="27"/>
      <c r="Y43" s="26"/>
      <c r="Z43" s="44"/>
      <c r="AA43" s="27"/>
      <c r="AB43" s="26"/>
      <c r="AC43" s="36"/>
      <c r="AD43" s="16"/>
      <c r="AE43" s="16"/>
      <c r="AF43" s="16"/>
      <c r="AG43" s="16"/>
      <c r="AH43" s="29"/>
      <c r="AI43" s="37"/>
    </row>
    <row r="44" spans="1:35" x14ac:dyDescent="0.3">
      <c r="A44" s="23">
        <v>1</v>
      </c>
      <c r="B44" s="24" t="s">
        <v>90</v>
      </c>
      <c r="C44" s="54">
        <v>4484</v>
      </c>
      <c r="D44" s="22">
        <v>97</v>
      </c>
      <c r="E44" s="22" t="s">
        <v>20</v>
      </c>
      <c r="F44" s="6"/>
      <c r="G44" s="28">
        <v>8</v>
      </c>
      <c r="H44" s="29">
        <v>10</v>
      </c>
      <c r="I44" s="30">
        <v>10</v>
      </c>
      <c r="J44" s="16">
        <v>10</v>
      </c>
      <c r="K44" s="44">
        <v>9</v>
      </c>
      <c r="L44" s="27">
        <v>10</v>
      </c>
      <c r="M44" s="16">
        <v>10</v>
      </c>
      <c r="N44" s="27">
        <v>10</v>
      </c>
      <c r="O44" s="26">
        <v>10</v>
      </c>
      <c r="P44" s="16">
        <v>10</v>
      </c>
      <c r="Q44" s="25">
        <v>10</v>
      </c>
      <c r="R44" s="56">
        <v>10</v>
      </c>
      <c r="S44" s="79">
        <v>10</v>
      </c>
      <c r="T44" s="16">
        <v>10</v>
      </c>
      <c r="U44" s="27">
        <v>10</v>
      </c>
      <c r="V44" s="26">
        <v>10</v>
      </c>
      <c r="W44" s="44">
        <v>10</v>
      </c>
      <c r="X44" s="27">
        <v>10</v>
      </c>
      <c r="Y44" s="26">
        <v>10</v>
      </c>
      <c r="Z44" s="44">
        <v>10</v>
      </c>
      <c r="AA44" s="27">
        <v>10</v>
      </c>
      <c r="AB44" s="26">
        <v>10</v>
      </c>
      <c r="AC44" s="36">
        <f t="shared" ref="AC44:AC51" si="21">SUM(G44:AB44)</f>
        <v>217</v>
      </c>
      <c r="AD44" s="16">
        <f t="shared" ref="AD44:AD51" si="22">SMALL(G44:AB44,1)</f>
        <v>8</v>
      </c>
      <c r="AE44" s="16">
        <f t="shared" ref="AE44:AE51" si="23">SMALL(G44:AB44,2)</f>
        <v>9</v>
      </c>
      <c r="AF44" s="16">
        <f t="shared" ref="AF44:AF51" si="24">SMALL(G44:AB44,3)</f>
        <v>10</v>
      </c>
      <c r="AG44" s="16">
        <f t="shared" ref="AG44:AG51" si="25">SMALL(G44:AB44,4)</f>
        <v>10</v>
      </c>
      <c r="AH44" s="29">
        <f t="shared" ref="AH44:AH51" si="26">SUM(AD44:AG44)</f>
        <v>37</v>
      </c>
      <c r="AI44" s="37">
        <f t="shared" ref="AI44:AI51" si="27">+AC44-AH44</f>
        <v>180</v>
      </c>
    </row>
    <row r="45" spans="1:35" x14ac:dyDescent="0.3">
      <c r="A45" s="23">
        <v>2</v>
      </c>
      <c r="B45" s="24" t="s">
        <v>14</v>
      </c>
      <c r="C45" s="54">
        <v>6854</v>
      </c>
      <c r="D45" s="22">
        <v>69</v>
      </c>
      <c r="E45" s="22" t="s">
        <v>20</v>
      </c>
      <c r="F45" s="6"/>
      <c r="G45" s="28">
        <v>10</v>
      </c>
      <c r="H45" s="29">
        <v>10</v>
      </c>
      <c r="I45" s="30">
        <v>10</v>
      </c>
      <c r="J45" s="16">
        <v>10</v>
      </c>
      <c r="K45" s="44">
        <v>10</v>
      </c>
      <c r="L45" s="27">
        <v>10</v>
      </c>
      <c r="M45" s="16">
        <v>10</v>
      </c>
      <c r="N45" s="27">
        <v>10</v>
      </c>
      <c r="O45" s="26">
        <v>10</v>
      </c>
      <c r="P45" s="16">
        <v>9</v>
      </c>
      <c r="Q45" s="25">
        <v>10</v>
      </c>
      <c r="R45" s="16">
        <v>10</v>
      </c>
      <c r="S45" s="26">
        <v>10</v>
      </c>
      <c r="T45" s="56">
        <v>10</v>
      </c>
      <c r="U45" s="27">
        <v>10</v>
      </c>
      <c r="V45" s="26">
        <v>0</v>
      </c>
      <c r="W45" s="44">
        <v>9</v>
      </c>
      <c r="X45" s="27">
        <v>9</v>
      </c>
      <c r="Y45" s="26">
        <v>9</v>
      </c>
      <c r="Z45" s="44">
        <v>9</v>
      </c>
      <c r="AA45" s="27">
        <v>0</v>
      </c>
      <c r="AB45" s="26">
        <v>0</v>
      </c>
      <c r="AC45" s="36">
        <f t="shared" si="21"/>
        <v>185</v>
      </c>
      <c r="AD45" s="16">
        <f t="shared" si="22"/>
        <v>0</v>
      </c>
      <c r="AE45" s="16">
        <f t="shared" si="23"/>
        <v>0</v>
      </c>
      <c r="AF45" s="16">
        <f t="shared" si="24"/>
        <v>0</v>
      </c>
      <c r="AG45" s="16">
        <f t="shared" si="25"/>
        <v>9</v>
      </c>
      <c r="AH45" s="29">
        <f t="shared" si="26"/>
        <v>9</v>
      </c>
      <c r="AI45" s="37">
        <f t="shared" si="27"/>
        <v>176</v>
      </c>
    </row>
    <row r="46" spans="1:35" x14ac:dyDescent="0.3">
      <c r="A46" s="23">
        <v>3</v>
      </c>
      <c r="B46" s="24" t="s">
        <v>15</v>
      </c>
      <c r="C46" s="54">
        <v>6226</v>
      </c>
      <c r="D46" s="22">
        <v>24</v>
      </c>
      <c r="E46" s="22" t="s">
        <v>20</v>
      </c>
      <c r="F46" s="6"/>
      <c r="G46" s="28">
        <v>10</v>
      </c>
      <c r="H46" s="29">
        <v>9</v>
      </c>
      <c r="I46" s="30">
        <v>0</v>
      </c>
      <c r="J46" s="16">
        <v>8</v>
      </c>
      <c r="K46" s="44">
        <v>0</v>
      </c>
      <c r="L46" s="27">
        <v>9</v>
      </c>
      <c r="M46" s="16">
        <v>9</v>
      </c>
      <c r="N46" s="27">
        <v>9</v>
      </c>
      <c r="O46" s="26">
        <v>0</v>
      </c>
      <c r="P46" s="16">
        <v>8</v>
      </c>
      <c r="Q46" s="25">
        <v>9</v>
      </c>
      <c r="R46" s="16">
        <v>9</v>
      </c>
      <c r="S46" s="26">
        <v>0</v>
      </c>
      <c r="T46" s="16">
        <v>0</v>
      </c>
      <c r="U46" s="27">
        <v>0</v>
      </c>
      <c r="V46" s="26">
        <v>0</v>
      </c>
      <c r="W46" s="44">
        <v>0</v>
      </c>
      <c r="X46" s="27">
        <v>0</v>
      </c>
      <c r="Y46" s="26">
        <v>0</v>
      </c>
      <c r="Z46" s="44">
        <v>0</v>
      </c>
      <c r="AA46" s="27">
        <v>0</v>
      </c>
      <c r="AB46" s="26">
        <v>0</v>
      </c>
      <c r="AC46" s="36">
        <f t="shared" si="21"/>
        <v>80</v>
      </c>
      <c r="AD46" s="16">
        <f t="shared" si="22"/>
        <v>0</v>
      </c>
      <c r="AE46" s="16">
        <f t="shared" si="23"/>
        <v>0</v>
      </c>
      <c r="AF46" s="16">
        <f t="shared" si="24"/>
        <v>0</v>
      </c>
      <c r="AG46" s="16">
        <f t="shared" si="25"/>
        <v>0</v>
      </c>
      <c r="AH46" s="29">
        <f t="shared" si="26"/>
        <v>0</v>
      </c>
      <c r="AI46" s="37">
        <f t="shared" si="27"/>
        <v>80</v>
      </c>
    </row>
    <row r="47" spans="1:35" x14ac:dyDescent="0.3">
      <c r="A47" s="23">
        <v>4</v>
      </c>
      <c r="B47" s="24" t="s">
        <v>51</v>
      </c>
      <c r="C47" s="54">
        <v>20675</v>
      </c>
      <c r="D47" s="22">
        <v>77</v>
      </c>
      <c r="E47" s="22" t="s">
        <v>20</v>
      </c>
      <c r="F47" s="6"/>
      <c r="G47" s="28">
        <v>0</v>
      </c>
      <c r="H47" s="29">
        <v>0</v>
      </c>
      <c r="I47" s="30">
        <v>0</v>
      </c>
      <c r="J47" s="16">
        <v>9</v>
      </c>
      <c r="K47" s="44">
        <v>10</v>
      </c>
      <c r="L47" s="27">
        <v>8</v>
      </c>
      <c r="M47" s="16">
        <v>0</v>
      </c>
      <c r="N47" s="27">
        <v>0</v>
      </c>
      <c r="O47" s="26">
        <v>0</v>
      </c>
      <c r="P47" s="16">
        <v>0</v>
      </c>
      <c r="Q47" s="25">
        <v>0</v>
      </c>
      <c r="R47" s="16">
        <v>0</v>
      </c>
      <c r="S47" s="26">
        <v>0</v>
      </c>
      <c r="T47" s="16">
        <v>0</v>
      </c>
      <c r="U47" s="27">
        <v>0</v>
      </c>
      <c r="V47" s="26">
        <v>0</v>
      </c>
      <c r="W47" s="44">
        <v>0</v>
      </c>
      <c r="X47" s="27">
        <v>0</v>
      </c>
      <c r="Y47" s="26">
        <v>0</v>
      </c>
      <c r="Z47" s="44">
        <v>0</v>
      </c>
      <c r="AA47" s="27">
        <v>0</v>
      </c>
      <c r="AB47" s="26">
        <v>0</v>
      </c>
      <c r="AC47" s="36">
        <f t="shared" si="21"/>
        <v>27</v>
      </c>
      <c r="AD47" s="16">
        <f t="shared" si="22"/>
        <v>0</v>
      </c>
      <c r="AE47" s="16">
        <f t="shared" si="23"/>
        <v>0</v>
      </c>
      <c r="AF47" s="16">
        <f t="shared" si="24"/>
        <v>0</v>
      </c>
      <c r="AG47" s="16">
        <f t="shared" si="25"/>
        <v>0</v>
      </c>
      <c r="AH47" s="29">
        <f t="shared" si="26"/>
        <v>0</v>
      </c>
      <c r="AI47" s="37">
        <f t="shared" si="27"/>
        <v>27</v>
      </c>
    </row>
    <row r="48" spans="1:35" x14ac:dyDescent="0.3">
      <c r="A48" s="20">
        <v>5</v>
      </c>
      <c r="B48" s="24" t="s">
        <v>78</v>
      </c>
      <c r="C48" s="54">
        <v>6294</v>
      </c>
      <c r="D48" s="22">
        <v>84</v>
      </c>
      <c r="E48" s="22" t="s">
        <v>20</v>
      </c>
      <c r="F48" s="6"/>
      <c r="G48" s="28">
        <v>0</v>
      </c>
      <c r="H48" s="29">
        <v>0</v>
      </c>
      <c r="I48" s="30">
        <v>0</v>
      </c>
      <c r="J48" s="16">
        <v>0</v>
      </c>
      <c r="K48" s="44">
        <v>0</v>
      </c>
      <c r="L48" s="27">
        <v>0</v>
      </c>
      <c r="M48" s="16">
        <v>0</v>
      </c>
      <c r="N48" s="27">
        <v>0</v>
      </c>
      <c r="O48" s="26">
        <v>0</v>
      </c>
      <c r="P48" s="16">
        <v>0</v>
      </c>
      <c r="Q48" s="25">
        <v>0</v>
      </c>
      <c r="R48" s="16">
        <v>0</v>
      </c>
      <c r="S48" s="26">
        <v>0</v>
      </c>
      <c r="T48" s="16">
        <v>9</v>
      </c>
      <c r="U48" s="27">
        <v>9</v>
      </c>
      <c r="V48" s="26">
        <v>0</v>
      </c>
      <c r="W48" s="44">
        <v>0</v>
      </c>
      <c r="X48" s="27">
        <v>0</v>
      </c>
      <c r="Y48" s="26">
        <v>0</v>
      </c>
      <c r="Z48" s="44">
        <v>0</v>
      </c>
      <c r="AA48" s="27">
        <v>0</v>
      </c>
      <c r="AB48" s="26">
        <v>0</v>
      </c>
      <c r="AC48" s="36">
        <f t="shared" si="21"/>
        <v>18</v>
      </c>
      <c r="AD48" s="16">
        <f t="shared" si="22"/>
        <v>0</v>
      </c>
      <c r="AE48" s="16">
        <f t="shared" si="23"/>
        <v>0</v>
      </c>
      <c r="AF48" s="16">
        <f t="shared" si="24"/>
        <v>0</v>
      </c>
      <c r="AG48" s="16">
        <f t="shared" si="25"/>
        <v>0</v>
      </c>
      <c r="AH48" s="29">
        <f t="shared" si="26"/>
        <v>0</v>
      </c>
      <c r="AI48" s="37">
        <f t="shared" si="27"/>
        <v>18</v>
      </c>
    </row>
    <row r="49" spans="1:35" x14ac:dyDescent="0.3">
      <c r="A49" s="20">
        <v>6</v>
      </c>
      <c r="B49" s="24" t="s">
        <v>57</v>
      </c>
      <c r="C49" s="54">
        <v>12389</v>
      </c>
      <c r="D49" s="22">
        <v>123</v>
      </c>
      <c r="E49" s="22" t="s">
        <v>20</v>
      </c>
      <c r="F49" s="6"/>
      <c r="G49" s="28">
        <v>0</v>
      </c>
      <c r="H49" s="29">
        <v>0</v>
      </c>
      <c r="I49" s="30">
        <v>0</v>
      </c>
      <c r="J49" s="28">
        <v>0</v>
      </c>
      <c r="K49" s="29">
        <v>0</v>
      </c>
      <c r="L49" s="30">
        <v>0</v>
      </c>
      <c r="M49" s="28">
        <v>0</v>
      </c>
      <c r="N49" s="29">
        <v>0</v>
      </c>
      <c r="O49" s="30">
        <v>0</v>
      </c>
      <c r="P49" s="64">
        <v>9</v>
      </c>
      <c r="Q49" s="25">
        <v>0</v>
      </c>
      <c r="R49" s="16">
        <v>8</v>
      </c>
      <c r="S49" s="26">
        <v>0</v>
      </c>
      <c r="T49" s="16">
        <v>0</v>
      </c>
      <c r="U49" s="27">
        <v>0</v>
      </c>
      <c r="V49" s="26">
        <v>0</v>
      </c>
      <c r="W49" s="44">
        <v>0</v>
      </c>
      <c r="X49" s="27">
        <v>0</v>
      </c>
      <c r="Y49" s="26">
        <v>0</v>
      </c>
      <c r="Z49" s="44">
        <v>0</v>
      </c>
      <c r="AA49" s="27">
        <v>0</v>
      </c>
      <c r="AB49" s="26">
        <v>0</v>
      </c>
      <c r="AC49" s="36">
        <f t="shared" si="21"/>
        <v>17</v>
      </c>
      <c r="AD49" s="16">
        <f t="shared" si="22"/>
        <v>0</v>
      </c>
      <c r="AE49" s="16">
        <f t="shared" si="23"/>
        <v>0</v>
      </c>
      <c r="AF49" s="16">
        <f t="shared" si="24"/>
        <v>0</v>
      </c>
      <c r="AG49" s="16">
        <f t="shared" si="25"/>
        <v>0</v>
      </c>
      <c r="AH49" s="29">
        <f t="shared" si="26"/>
        <v>0</v>
      </c>
      <c r="AI49" s="37">
        <f t="shared" si="27"/>
        <v>17</v>
      </c>
    </row>
    <row r="50" spans="1:35" x14ac:dyDescent="0.3">
      <c r="A50" s="20">
        <v>7</v>
      </c>
      <c r="B50" s="24" t="s">
        <v>25</v>
      </c>
      <c r="C50" s="54">
        <v>15963</v>
      </c>
      <c r="D50" s="22">
        <v>15</v>
      </c>
      <c r="E50" s="22" t="s">
        <v>20</v>
      </c>
      <c r="F50" s="6"/>
      <c r="G50" s="28">
        <v>9</v>
      </c>
      <c r="H50" s="29">
        <v>0</v>
      </c>
      <c r="I50" s="30">
        <v>0</v>
      </c>
      <c r="J50" s="28">
        <v>0</v>
      </c>
      <c r="K50" s="29">
        <v>0</v>
      </c>
      <c r="L50" s="30">
        <v>0</v>
      </c>
      <c r="M50" s="28">
        <v>0</v>
      </c>
      <c r="N50" s="29">
        <v>0</v>
      </c>
      <c r="O50" s="30">
        <v>0</v>
      </c>
      <c r="P50" s="16">
        <v>0</v>
      </c>
      <c r="Q50" s="25">
        <v>0</v>
      </c>
      <c r="R50" s="16">
        <v>0</v>
      </c>
      <c r="S50" s="26">
        <v>0</v>
      </c>
      <c r="T50" s="16">
        <v>0</v>
      </c>
      <c r="U50" s="27">
        <v>0</v>
      </c>
      <c r="V50" s="26">
        <v>0</v>
      </c>
      <c r="W50" s="44">
        <v>0</v>
      </c>
      <c r="X50" s="27">
        <v>0</v>
      </c>
      <c r="Y50" s="26">
        <v>0</v>
      </c>
      <c r="Z50" s="44">
        <v>0</v>
      </c>
      <c r="AA50" s="27">
        <v>0</v>
      </c>
      <c r="AB50" s="26">
        <v>0</v>
      </c>
      <c r="AC50" s="36">
        <f t="shared" si="21"/>
        <v>9</v>
      </c>
      <c r="AD50" s="16">
        <f t="shared" si="22"/>
        <v>0</v>
      </c>
      <c r="AE50" s="16">
        <f t="shared" si="23"/>
        <v>0</v>
      </c>
      <c r="AF50" s="16">
        <f t="shared" si="24"/>
        <v>0</v>
      </c>
      <c r="AG50" s="16">
        <f t="shared" si="25"/>
        <v>0</v>
      </c>
      <c r="AH50" s="29">
        <f t="shared" si="26"/>
        <v>0</v>
      </c>
      <c r="AI50" s="37">
        <f t="shared" si="27"/>
        <v>9</v>
      </c>
    </row>
    <row r="51" spans="1:35" x14ac:dyDescent="0.3">
      <c r="A51" s="23">
        <v>8</v>
      </c>
      <c r="B51" s="24" t="s">
        <v>73</v>
      </c>
      <c r="C51" s="54">
        <v>8029</v>
      </c>
      <c r="D51" s="22">
        <v>46</v>
      </c>
      <c r="E51" s="22" t="s">
        <v>20</v>
      </c>
      <c r="F51" s="6"/>
      <c r="G51" s="28">
        <v>0</v>
      </c>
      <c r="H51" s="29">
        <v>0</v>
      </c>
      <c r="I51" s="30">
        <v>0</v>
      </c>
      <c r="J51" s="16">
        <v>0</v>
      </c>
      <c r="K51" s="44">
        <v>0</v>
      </c>
      <c r="L51" s="27">
        <v>0</v>
      </c>
      <c r="M51" s="16">
        <v>0</v>
      </c>
      <c r="N51" s="27">
        <v>0</v>
      </c>
      <c r="O51" s="26">
        <v>0</v>
      </c>
      <c r="P51" s="16">
        <v>0</v>
      </c>
      <c r="Q51" s="25">
        <v>0</v>
      </c>
      <c r="R51" s="64">
        <v>0</v>
      </c>
      <c r="S51" s="26">
        <v>9</v>
      </c>
      <c r="T51" s="16">
        <v>0</v>
      </c>
      <c r="U51" s="27">
        <v>0</v>
      </c>
      <c r="V51" s="26">
        <v>0</v>
      </c>
      <c r="W51" s="44">
        <v>0</v>
      </c>
      <c r="X51" s="27">
        <v>0</v>
      </c>
      <c r="Y51" s="26">
        <v>0</v>
      </c>
      <c r="Z51" s="44">
        <v>0</v>
      </c>
      <c r="AA51" s="27">
        <v>0</v>
      </c>
      <c r="AB51" s="26">
        <v>0</v>
      </c>
      <c r="AC51" s="36">
        <f t="shared" si="21"/>
        <v>9</v>
      </c>
      <c r="AD51" s="16">
        <f t="shared" si="22"/>
        <v>0</v>
      </c>
      <c r="AE51" s="16">
        <f t="shared" si="23"/>
        <v>0</v>
      </c>
      <c r="AF51" s="16">
        <f t="shared" si="24"/>
        <v>0</v>
      </c>
      <c r="AG51" s="16">
        <f t="shared" si="25"/>
        <v>0</v>
      </c>
      <c r="AH51" s="29">
        <f t="shared" si="26"/>
        <v>0</v>
      </c>
      <c r="AI51" s="37">
        <f t="shared" si="27"/>
        <v>9</v>
      </c>
    </row>
    <row r="52" spans="1:35" x14ac:dyDescent="0.3">
      <c r="A52" s="23"/>
      <c r="B52" s="24"/>
      <c r="C52" s="22"/>
      <c r="D52" s="22"/>
      <c r="E52" s="22"/>
      <c r="F52" s="6"/>
      <c r="G52" s="28"/>
      <c r="H52" s="29"/>
      <c r="I52" s="30"/>
      <c r="J52" s="28"/>
      <c r="K52" s="45"/>
      <c r="L52" s="29"/>
      <c r="M52" s="28"/>
      <c r="N52" s="29"/>
      <c r="O52" s="30"/>
      <c r="P52" s="28"/>
      <c r="Q52" s="70"/>
      <c r="R52" s="16"/>
      <c r="S52" s="26"/>
      <c r="T52" s="16"/>
      <c r="U52" s="27"/>
      <c r="V52" s="26"/>
      <c r="W52" s="44"/>
      <c r="X52" s="27"/>
      <c r="Y52" s="26"/>
      <c r="Z52" s="44"/>
      <c r="AA52" s="27"/>
      <c r="AB52" s="26"/>
      <c r="AC52" s="36"/>
      <c r="AD52" s="16"/>
      <c r="AE52" s="16"/>
      <c r="AF52" s="16"/>
      <c r="AG52" s="16"/>
      <c r="AH52" s="29"/>
      <c r="AI52" s="37"/>
    </row>
    <row r="53" spans="1:35" x14ac:dyDescent="0.3">
      <c r="A53" s="23"/>
      <c r="B53" s="24"/>
      <c r="C53" s="22"/>
      <c r="D53" s="22"/>
      <c r="E53" s="22"/>
      <c r="F53" s="6"/>
      <c r="G53" s="28"/>
      <c r="H53" s="29"/>
      <c r="I53" s="30"/>
      <c r="J53" s="28"/>
      <c r="K53" s="45"/>
      <c r="L53" s="29"/>
      <c r="M53" s="28"/>
      <c r="N53" s="29"/>
      <c r="O53" s="30"/>
      <c r="P53" s="28"/>
      <c r="Q53" s="70"/>
      <c r="R53" s="16"/>
      <c r="S53" s="26"/>
      <c r="T53" s="16"/>
      <c r="U53" s="27"/>
      <c r="V53" s="26"/>
      <c r="W53" s="44"/>
      <c r="X53" s="27"/>
      <c r="Y53" s="26"/>
      <c r="Z53" s="44"/>
      <c r="AA53" s="27"/>
      <c r="AB53" s="26"/>
      <c r="AC53" s="36"/>
      <c r="AD53" s="16"/>
      <c r="AE53" s="16"/>
      <c r="AF53" s="16"/>
      <c r="AG53" s="16"/>
      <c r="AH53" s="29"/>
      <c r="AI53" s="37"/>
    </row>
    <row r="54" spans="1:35" x14ac:dyDescent="0.3">
      <c r="A54" s="23">
        <v>1</v>
      </c>
      <c r="B54" s="24" t="s">
        <v>39</v>
      </c>
      <c r="C54" s="54">
        <v>16272</v>
      </c>
      <c r="D54" s="22">
        <v>17</v>
      </c>
      <c r="E54" s="22" t="s">
        <v>19</v>
      </c>
      <c r="F54" s="6"/>
      <c r="G54" s="52">
        <v>10</v>
      </c>
      <c r="H54" s="29">
        <v>10</v>
      </c>
      <c r="I54" s="30">
        <v>10</v>
      </c>
      <c r="J54" s="16">
        <v>10</v>
      </c>
      <c r="K54" s="44">
        <v>10</v>
      </c>
      <c r="L54" s="53">
        <v>10</v>
      </c>
      <c r="M54" s="16">
        <v>8</v>
      </c>
      <c r="N54" s="27">
        <v>8</v>
      </c>
      <c r="O54" s="26">
        <v>7</v>
      </c>
      <c r="P54" s="16">
        <v>8</v>
      </c>
      <c r="Q54" s="25">
        <v>8</v>
      </c>
      <c r="R54" s="16">
        <v>9</v>
      </c>
      <c r="S54" s="26">
        <v>8</v>
      </c>
      <c r="T54" s="16">
        <v>9</v>
      </c>
      <c r="U54" s="89">
        <v>9</v>
      </c>
      <c r="V54" s="26">
        <v>9</v>
      </c>
      <c r="W54" s="44">
        <v>8</v>
      </c>
      <c r="X54" s="27">
        <v>9</v>
      </c>
      <c r="Y54" s="26">
        <v>10</v>
      </c>
      <c r="Z54" s="44">
        <v>8</v>
      </c>
      <c r="AA54" s="27">
        <v>9</v>
      </c>
      <c r="AB54" s="26">
        <v>9</v>
      </c>
      <c r="AC54" s="36">
        <f t="shared" ref="AC54:AC61" si="28">SUM(G54:AB54)</f>
        <v>196</v>
      </c>
      <c r="AD54" s="16">
        <f t="shared" ref="AD54:AD61" si="29">SMALL(G54:AB54,1)</f>
        <v>7</v>
      </c>
      <c r="AE54" s="16">
        <f t="shared" ref="AE54:AE61" si="30">SMALL(G54:AB54,2)</f>
        <v>8</v>
      </c>
      <c r="AF54" s="16">
        <f t="shared" ref="AF54:AF61" si="31">SMALL(G54:AB54,3)</f>
        <v>8</v>
      </c>
      <c r="AG54" s="16">
        <f t="shared" ref="AG54:AG61" si="32">SMALL(G54:AB54,4)</f>
        <v>8</v>
      </c>
      <c r="AH54" s="29">
        <f t="shared" ref="AH54:AH61" si="33">SUM(AD54:AG54)</f>
        <v>31</v>
      </c>
      <c r="AI54" s="37">
        <f t="shared" ref="AI54:AI61" si="34">+AC54-AH54</f>
        <v>165</v>
      </c>
    </row>
    <row r="55" spans="1:35" x14ac:dyDescent="0.3">
      <c r="A55" s="23">
        <v>2</v>
      </c>
      <c r="B55" s="24" t="s">
        <v>21</v>
      </c>
      <c r="C55" s="54">
        <v>6758</v>
      </c>
      <c r="D55" s="22">
        <v>56</v>
      </c>
      <c r="E55" s="22" t="s">
        <v>19</v>
      </c>
      <c r="F55" s="6"/>
      <c r="G55" s="28">
        <v>0</v>
      </c>
      <c r="H55" s="29">
        <v>0</v>
      </c>
      <c r="I55" s="30">
        <v>0</v>
      </c>
      <c r="J55" s="16">
        <v>0</v>
      </c>
      <c r="K55" s="44">
        <v>0</v>
      </c>
      <c r="L55" s="27">
        <v>0</v>
      </c>
      <c r="M55" s="16">
        <v>7</v>
      </c>
      <c r="N55" s="27">
        <v>7</v>
      </c>
      <c r="O55" s="26">
        <v>8</v>
      </c>
      <c r="P55" s="16">
        <v>10</v>
      </c>
      <c r="Q55" s="25">
        <v>9</v>
      </c>
      <c r="R55" s="16">
        <v>8</v>
      </c>
      <c r="S55" s="26">
        <v>9</v>
      </c>
      <c r="T55" s="16">
        <v>6</v>
      </c>
      <c r="U55" s="27">
        <v>8</v>
      </c>
      <c r="V55" s="26">
        <v>10</v>
      </c>
      <c r="W55" s="44">
        <v>10</v>
      </c>
      <c r="X55" s="27">
        <v>10</v>
      </c>
      <c r="Y55" s="26">
        <v>9</v>
      </c>
      <c r="Z55" s="44">
        <v>9</v>
      </c>
      <c r="AA55" s="27">
        <v>8</v>
      </c>
      <c r="AB55" s="26">
        <v>10</v>
      </c>
      <c r="AC55" s="36">
        <f t="shared" si="28"/>
        <v>138</v>
      </c>
      <c r="AD55" s="16">
        <f t="shared" si="29"/>
        <v>0</v>
      </c>
      <c r="AE55" s="16">
        <f t="shared" si="30"/>
        <v>0</v>
      </c>
      <c r="AF55" s="16">
        <f t="shared" si="31"/>
        <v>0</v>
      </c>
      <c r="AG55" s="16">
        <f t="shared" si="32"/>
        <v>0</v>
      </c>
      <c r="AH55" s="29">
        <f t="shared" si="33"/>
        <v>0</v>
      </c>
      <c r="AI55" s="37">
        <f t="shared" si="34"/>
        <v>138</v>
      </c>
    </row>
    <row r="56" spans="1:35" x14ac:dyDescent="0.3">
      <c r="A56" s="23">
        <v>3</v>
      </c>
      <c r="B56" s="24" t="s">
        <v>34</v>
      </c>
      <c r="C56" s="54">
        <v>1050</v>
      </c>
      <c r="D56" s="22">
        <v>53</v>
      </c>
      <c r="E56" s="22" t="s">
        <v>19</v>
      </c>
      <c r="F56" s="6"/>
      <c r="G56" s="28">
        <v>0</v>
      </c>
      <c r="H56" s="29">
        <v>0</v>
      </c>
      <c r="I56" s="30">
        <v>0</v>
      </c>
      <c r="J56" s="16">
        <v>0</v>
      </c>
      <c r="K56" s="44">
        <v>0</v>
      </c>
      <c r="L56" s="27">
        <v>0</v>
      </c>
      <c r="M56" s="16">
        <v>9</v>
      </c>
      <c r="N56" s="27">
        <v>9</v>
      </c>
      <c r="O56" s="26">
        <v>9</v>
      </c>
      <c r="P56" s="56">
        <v>0</v>
      </c>
      <c r="Q56" s="25">
        <v>0</v>
      </c>
      <c r="R56" s="16">
        <v>0</v>
      </c>
      <c r="S56" s="26">
        <v>0</v>
      </c>
      <c r="T56" s="16">
        <v>0</v>
      </c>
      <c r="U56" s="27">
        <v>0</v>
      </c>
      <c r="V56" s="26">
        <v>0</v>
      </c>
      <c r="W56" s="44">
        <v>0</v>
      </c>
      <c r="X56" s="27">
        <v>0</v>
      </c>
      <c r="Y56" s="26">
        <v>0</v>
      </c>
      <c r="Z56" s="44">
        <v>0</v>
      </c>
      <c r="AA56" s="27">
        <v>0</v>
      </c>
      <c r="AB56" s="26">
        <v>0</v>
      </c>
      <c r="AC56" s="36">
        <f t="shared" si="28"/>
        <v>27</v>
      </c>
      <c r="AD56" s="16">
        <f t="shared" si="29"/>
        <v>0</v>
      </c>
      <c r="AE56" s="16">
        <f t="shared" si="30"/>
        <v>0</v>
      </c>
      <c r="AF56" s="16">
        <f t="shared" si="31"/>
        <v>0</v>
      </c>
      <c r="AG56" s="16">
        <f t="shared" si="32"/>
        <v>0</v>
      </c>
      <c r="AH56" s="29">
        <f t="shared" si="33"/>
        <v>0</v>
      </c>
      <c r="AI56" s="37">
        <f t="shared" si="34"/>
        <v>27</v>
      </c>
    </row>
    <row r="57" spans="1:35" x14ac:dyDescent="0.3">
      <c r="A57" s="23">
        <v>4</v>
      </c>
      <c r="B57" s="24" t="s">
        <v>82</v>
      </c>
      <c r="C57" s="54">
        <v>12448</v>
      </c>
      <c r="D57" s="22">
        <v>47</v>
      </c>
      <c r="E57" s="22" t="s">
        <v>19</v>
      </c>
      <c r="F57" s="6"/>
      <c r="G57" s="28">
        <v>0</v>
      </c>
      <c r="H57" s="29">
        <v>0</v>
      </c>
      <c r="I57" s="30">
        <v>0</v>
      </c>
      <c r="J57" s="16">
        <v>0</v>
      </c>
      <c r="K57" s="44">
        <v>0</v>
      </c>
      <c r="L57" s="27">
        <v>0</v>
      </c>
      <c r="M57" s="16">
        <v>0</v>
      </c>
      <c r="N57" s="27">
        <v>0</v>
      </c>
      <c r="O57" s="26">
        <v>0</v>
      </c>
      <c r="P57" s="16">
        <v>0</v>
      </c>
      <c r="Q57" s="25">
        <v>0</v>
      </c>
      <c r="R57" s="16">
        <v>0</v>
      </c>
      <c r="S57" s="26">
        <v>0</v>
      </c>
      <c r="T57" s="16">
        <v>5</v>
      </c>
      <c r="U57" s="27">
        <v>7</v>
      </c>
      <c r="V57" s="26">
        <v>8</v>
      </c>
      <c r="W57" s="44">
        <v>0</v>
      </c>
      <c r="X57" s="27">
        <v>0</v>
      </c>
      <c r="Y57" s="26">
        <v>0</v>
      </c>
      <c r="Z57" s="44">
        <v>0</v>
      </c>
      <c r="AA57" s="27">
        <v>0</v>
      </c>
      <c r="AB57" s="26">
        <v>0</v>
      </c>
      <c r="AC57" s="36">
        <f t="shared" si="28"/>
        <v>20</v>
      </c>
      <c r="AD57" s="16">
        <f t="shared" si="29"/>
        <v>0</v>
      </c>
      <c r="AE57" s="16">
        <f t="shared" si="30"/>
        <v>0</v>
      </c>
      <c r="AF57" s="16">
        <f t="shared" si="31"/>
        <v>0</v>
      </c>
      <c r="AG57" s="16">
        <f t="shared" si="32"/>
        <v>0</v>
      </c>
      <c r="AH57" s="29">
        <f t="shared" si="33"/>
        <v>0</v>
      </c>
      <c r="AI57" s="37">
        <f t="shared" si="34"/>
        <v>20</v>
      </c>
    </row>
    <row r="58" spans="1:35" x14ac:dyDescent="0.3">
      <c r="A58" s="20">
        <v>5</v>
      </c>
      <c r="B58" s="24" t="s">
        <v>22</v>
      </c>
      <c r="C58" s="54">
        <v>8315</v>
      </c>
      <c r="D58" s="22">
        <v>512</v>
      </c>
      <c r="E58" s="22" t="s">
        <v>19</v>
      </c>
      <c r="F58" s="6"/>
      <c r="G58" s="28">
        <v>0</v>
      </c>
      <c r="H58" s="29">
        <v>0</v>
      </c>
      <c r="I58" s="30">
        <v>0</v>
      </c>
      <c r="J58" s="28">
        <v>0</v>
      </c>
      <c r="K58" s="29">
        <v>0</v>
      </c>
      <c r="L58" s="30">
        <v>0</v>
      </c>
      <c r="M58" s="28">
        <v>0</v>
      </c>
      <c r="N58" s="29">
        <v>0</v>
      </c>
      <c r="O58" s="30">
        <v>0</v>
      </c>
      <c r="P58" s="16">
        <v>0</v>
      </c>
      <c r="Q58" s="25">
        <v>0</v>
      </c>
      <c r="R58" s="16">
        <v>0</v>
      </c>
      <c r="S58" s="26">
        <v>0</v>
      </c>
      <c r="T58" s="16">
        <v>0</v>
      </c>
      <c r="U58" s="27">
        <v>0</v>
      </c>
      <c r="V58" s="26">
        <v>0</v>
      </c>
      <c r="W58" s="100">
        <v>9</v>
      </c>
      <c r="X58" s="27">
        <v>8</v>
      </c>
      <c r="Y58" s="26">
        <v>0</v>
      </c>
      <c r="Z58" s="44">
        <v>10</v>
      </c>
      <c r="AA58" s="27">
        <v>10</v>
      </c>
      <c r="AB58" s="26">
        <v>0</v>
      </c>
      <c r="AC58" s="36">
        <f t="shared" si="28"/>
        <v>37</v>
      </c>
      <c r="AD58" s="16">
        <f t="shared" si="29"/>
        <v>0</v>
      </c>
      <c r="AE58" s="16">
        <f t="shared" si="30"/>
        <v>0</v>
      </c>
      <c r="AF58" s="16">
        <f t="shared" si="31"/>
        <v>0</v>
      </c>
      <c r="AG58" s="16">
        <f t="shared" si="32"/>
        <v>0</v>
      </c>
      <c r="AH58" s="29">
        <f t="shared" si="33"/>
        <v>0</v>
      </c>
      <c r="AI58" s="37">
        <f t="shared" si="34"/>
        <v>37</v>
      </c>
    </row>
    <row r="59" spans="1:35" x14ac:dyDescent="0.3">
      <c r="A59" s="20">
        <v>6</v>
      </c>
      <c r="B59" s="24" t="s">
        <v>68</v>
      </c>
      <c r="C59" s="54">
        <v>4486</v>
      </c>
      <c r="D59" s="22">
        <v>71</v>
      </c>
      <c r="E59" s="22" t="s">
        <v>19</v>
      </c>
      <c r="F59" s="6"/>
      <c r="G59" s="28">
        <v>0</v>
      </c>
      <c r="H59" s="29">
        <v>0</v>
      </c>
      <c r="I59" s="30">
        <v>0</v>
      </c>
      <c r="J59" s="28">
        <v>0</v>
      </c>
      <c r="K59" s="29">
        <v>0</v>
      </c>
      <c r="L59" s="30">
        <v>0</v>
      </c>
      <c r="M59" s="28">
        <v>0</v>
      </c>
      <c r="N59" s="29">
        <v>0</v>
      </c>
      <c r="O59" s="30">
        <v>0</v>
      </c>
      <c r="P59" s="16">
        <v>0</v>
      </c>
      <c r="Q59" s="25">
        <v>0</v>
      </c>
      <c r="R59" s="64">
        <v>9</v>
      </c>
      <c r="S59" s="26">
        <v>7</v>
      </c>
      <c r="T59" s="16">
        <v>0</v>
      </c>
      <c r="U59" s="27">
        <v>0</v>
      </c>
      <c r="V59" s="26">
        <v>0</v>
      </c>
      <c r="W59" s="44">
        <v>0</v>
      </c>
      <c r="X59" s="27">
        <v>0</v>
      </c>
      <c r="Y59" s="26">
        <v>0</v>
      </c>
      <c r="Z59" s="44">
        <v>0</v>
      </c>
      <c r="AA59" s="27">
        <v>0</v>
      </c>
      <c r="AB59" s="26">
        <v>0</v>
      </c>
      <c r="AC59" s="36">
        <f t="shared" si="28"/>
        <v>16</v>
      </c>
      <c r="AD59" s="16">
        <f t="shared" si="29"/>
        <v>0</v>
      </c>
      <c r="AE59" s="16">
        <f t="shared" si="30"/>
        <v>0</v>
      </c>
      <c r="AF59" s="16">
        <f t="shared" si="31"/>
        <v>0</v>
      </c>
      <c r="AG59" s="16">
        <f t="shared" si="32"/>
        <v>0</v>
      </c>
      <c r="AH59" s="29">
        <f t="shared" si="33"/>
        <v>0</v>
      </c>
      <c r="AI59" s="37">
        <f t="shared" si="34"/>
        <v>16</v>
      </c>
    </row>
    <row r="60" spans="1:35" x14ac:dyDescent="0.3">
      <c r="A60" s="20">
        <v>7</v>
      </c>
      <c r="B60" s="24" t="s">
        <v>72</v>
      </c>
      <c r="C60" s="54">
        <v>7341</v>
      </c>
      <c r="D60" s="22">
        <v>405</v>
      </c>
      <c r="E60" s="22" t="s">
        <v>19</v>
      </c>
      <c r="F60" s="6"/>
      <c r="G60" s="28">
        <v>0</v>
      </c>
      <c r="H60" s="29">
        <v>0</v>
      </c>
      <c r="I60" s="30">
        <v>0</v>
      </c>
      <c r="J60" s="28">
        <v>0</v>
      </c>
      <c r="K60" s="29">
        <v>0</v>
      </c>
      <c r="L60" s="30">
        <v>0</v>
      </c>
      <c r="M60" s="28">
        <v>0</v>
      </c>
      <c r="N60" s="29">
        <v>0</v>
      </c>
      <c r="O60" s="30">
        <v>0</v>
      </c>
      <c r="P60" s="16">
        <v>0</v>
      </c>
      <c r="Q60" s="25">
        <v>0</v>
      </c>
      <c r="R60" s="16">
        <v>0</v>
      </c>
      <c r="S60" s="26">
        <v>0</v>
      </c>
      <c r="T60" s="64">
        <v>8</v>
      </c>
      <c r="U60" s="27">
        <v>0</v>
      </c>
      <c r="V60" s="26">
        <v>7</v>
      </c>
      <c r="W60" s="44">
        <v>0</v>
      </c>
      <c r="X60" s="27">
        <v>0</v>
      </c>
      <c r="Y60" s="26">
        <v>0</v>
      </c>
      <c r="Z60" s="44">
        <v>0</v>
      </c>
      <c r="AA60" s="27">
        <v>0</v>
      </c>
      <c r="AB60" s="26">
        <v>0</v>
      </c>
      <c r="AC60" s="36">
        <f t="shared" si="28"/>
        <v>15</v>
      </c>
      <c r="AD60" s="16">
        <f t="shared" si="29"/>
        <v>0</v>
      </c>
      <c r="AE60" s="16">
        <f t="shared" si="30"/>
        <v>0</v>
      </c>
      <c r="AF60" s="16">
        <f t="shared" si="31"/>
        <v>0</v>
      </c>
      <c r="AG60" s="16">
        <f t="shared" si="32"/>
        <v>0</v>
      </c>
      <c r="AH60" s="29">
        <f t="shared" si="33"/>
        <v>0</v>
      </c>
      <c r="AI60" s="37">
        <f t="shared" si="34"/>
        <v>15</v>
      </c>
    </row>
    <row r="61" spans="1:35" x14ac:dyDescent="0.3">
      <c r="A61" s="23">
        <v>8</v>
      </c>
      <c r="B61" s="24" t="s">
        <v>81</v>
      </c>
      <c r="C61" s="54">
        <v>5789</v>
      </c>
      <c r="D61" s="22">
        <v>709</v>
      </c>
      <c r="E61" s="22" t="s">
        <v>19</v>
      </c>
      <c r="F61" s="6"/>
      <c r="G61" s="28">
        <v>0</v>
      </c>
      <c r="H61" s="29">
        <v>0</v>
      </c>
      <c r="I61" s="30">
        <v>0</v>
      </c>
      <c r="J61" s="16">
        <v>0</v>
      </c>
      <c r="K61" s="44">
        <v>0</v>
      </c>
      <c r="L61" s="27">
        <v>0</v>
      </c>
      <c r="M61" s="28">
        <v>0</v>
      </c>
      <c r="N61" s="29">
        <v>0</v>
      </c>
      <c r="O61" s="30">
        <v>0</v>
      </c>
      <c r="P61" s="16">
        <v>0</v>
      </c>
      <c r="Q61" s="25">
        <v>0</v>
      </c>
      <c r="R61" s="16">
        <v>0</v>
      </c>
      <c r="S61" s="26">
        <v>0</v>
      </c>
      <c r="T61" s="16">
        <v>7</v>
      </c>
      <c r="U61" s="27">
        <v>6</v>
      </c>
      <c r="V61" s="26">
        <v>0</v>
      </c>
      <c r="W61" s="16">
        <v>0</v>
      </c>
      <c r="X61" s="27">
        <v>0</v>
      </c>
      <c r="Y61" s="26">
        <v>0</v>
      </c>
      <c r="Z61" s="44">
        <v>0</v>
      </c>
      <c r="AA61" s="27">
        <v>0</v>
      </c>
      <c r="AB61" s="26">
        <v>0</v>
      </c>
      <c r="AC61" s="36">
        <f t="shared" si="28"/>
        <v>13</v>
      </c>
      <c r="AD61" s="16">
        <f t="shared" si="29"/>
        <v>0</v>
      </c>
      <c r="AE61" s="16">
        <f t="shared" si="30"/>
        <v>0</v>
      </c>
      <c r="AF61" s="16">
        <f t="shared" si="31"/>
        <v>0</v>
      </c>
      <c r="AG61" s="16">
        <f t="shared" si="32"/>
        <v>0</v>
      </c>
      <c r="AH61" s="29">
        <f t="shared" si="33"/>
        <v>0</v>
      </c>
      <c r="AI61" s="37">
        <f t="shared" si="34"/>
        <v>13</v>
      </c>
    </row>
    <row r="62" spans="1:35" x14ac:dyDescent="0.3">
      <c r="A62" s="23"/>
      <c r="B62" s="24"/>
      <c r="C62" s="22"/>
      <c r="D62" s="22"/>
      <c r="E62" s="22"/>
      <c r="F62" s="6"/>
      <c r="G62" s="28"/>
      <c r="H62" s="29"/>
      <c r="I62" s="30"/>
      <c r="J62" s="28"/>
      <c r="K62" s="45"/>
      <c r="L62" s="29"/>
      <c r="M62" s="16"/>
      <c r="N62" s="27"/>
      <c r="O62" s="26"/>
      <c r="P62" s="16"/>
      <c r="Q62" s="25"/>
      <c r="R62" s="16"/>
      <c r="S62" s="26"/>
      <c r="T62" s="16"/>
      <c r="U62" s="27"/>
      <c r="V62" s="26"/>
      <c r="W62" s="44"/>
      <c r="X62" s="27"/>
      <c r="Y62" s="26"/>
      <c r="Z62" s="44"/>
      <c r="AA62" s="27"/>
      <c r="AB62" s="26"/>
      <c r="AC62" s="36"/>
      <c r="AD62" s="16"/>
      <c r="AE62" s="16"/>
      <c r="AF62" s="16"/>
      <c r="AG62" s="16"/>
      <c r="AH62" s="29"/>
      <c r="AI62" s="37"/>
    </row>
    <row r="63" spans="1:35" x14ac:dyDescent="0.3">
      <c r="A63" s="23"/>
      <c r="B63" s="24"/>
      <c r="C63" s="22"/>
      <c r="D63" s="22"/>
      <c r="E63" s="22"/>
      <c r="F63" s="6"/>
      <c r="G63" s="28"/>
      <c r="H63" s="29"/>
      <c r="I63" s="30"/>
      <c r="J63" s="28"/>
      <c r="K63" s="45"/>
      <c r="L63" s="29"/>
      <c r="M63" s="28"/>
      <c r="N63" s="29"/>
      <c r="O63" s="30"/>
      <c r="P63" s="28"/>
      <c r="Q63" s="70"/>
      <c r="R63" s="16"/>
      <c r="S63" s="26"/>
      <c r="T63" s="16"/>
      <c r="U63" s="27"/>
      <c r="V63" s="26"/>
      <c r="W63" s="44"/>
      <c r="X63" s="27"/>
      <c r="Y63" s="26"/>
      <c r="Z63" s="44"/>
      <c r="AA63" s="27"/>
      <c r="AB63" s="26"/>
      <c r="AC63" s="36"/>
      <c r="AD63" s="16"/>
      <c r="AE63" s="16"/>
      <c r="AF63" s="16"/>
      <c r="AG63" s="16"/>
      <c r="AH63" s="29"/>
      <c r="AI63" s="37"/>
    </row>
    <row r="64" spans="1:35" x14ac:dyDescent="0.3">
      <c r="A64" s="23">
        <v>1</v>
      </c>
      <c r="B64" s="24" t="s">
        <v>40</v>
      </c>
      <c r="C64" s="54">
        <v>13061</v>
      </c>
      <c r="D64" s="22">
        <v>76</v>
      </c>
      <c r="E64" s="22" t="s">
        <v>24</v>
      </c>
      <c r="F64" s="6"/>
      <c r="G64" s="28">
        <v>9</v>
      </c>
      <c r="H64" s="29">
        <v>9</v>
      </c>
      <c r="I64" s="30">
        <v>9</v>
      </c>
      <c r="J64" s="16">
        <v>0</v>
      </c>
      <c r="K64" s="44">
        <v>9</v>
      </c>
      <c r="L64" s="27">
        <v>8</v>
      </c>
      <c r="M64" s="16">
        <v>10</v>
      </c>
      <c r="N64" s="27">
        <v>10</v>
      </c>
      <c r="O64" s="26">
        <v>10</v>
      </c>
      <c r="P64" s="16">
        <v>10</v>
      </c>
      <c r="Q64" s="25">
        <v>8</v>
      </c>
      <c r="R64" s="16">
        <v>10</v>
      </c>
      <c r="S64" s="26">
        <v>10</v>
      </c>
      <c r="T64" s="56">
        <v>10</v>
      </c>
      <c r="U64" s="27">
        <v>7</v>
      </c>
      <c r="V64" s="26">
        <v>9</v>
      </c>
      <c r="W64" s="44">
        <v>9</v>
      </c>
      <c r="X64" s="27">
        <v>10</v>
      </c>
      <c r="Y64" s="26">
        <v>9</v>
      </c>
      <c r="Z64" s="44">
        <v>10</v>
      </c>
      <c r="AA64" s="27">
        <v>10</v>
      </c>
      <c r="AB64" s="26">
        <v>10</v>
      </c>
      <c r="AC64" s="36">
        <f t="shared" ref="AC64:AC73" si="35">SUM(G64:AB64)</f>
        <v>196</v>
      </c>
      <c r="AD64" s="16">
        <f t="shared" ref="AD64:AD73" si="36">SMALL(G64:AB64,1)</f>
        <v>0</v>
      </c>
      <c r="AE64" s="16">
        <f t="shared" ref="AE64:AE73" si="37">SMALL(G64:AB64,2)</f>
        <v>7</v>
      </c>
      <c r="AF64" s="16">
        <f t="shared" ref="AF64:AF73" si="38">SMALL(G64:AB64,3)</f>
        <v>8</v>
      </c>
      <c r="AG64" s="16">
        <f t="shared" ref="AG64:AG73" si="39">SMALL(G64:AB64,4)</f>
        <v>8</v>
      </c>
      <c r="AH64" s="29">
        <f t="shared" ref="AH64:AH73" si="40">SUM(AD64:AG64)</f>
        <v>23</v>
      </c>
      <c r="AI64" s="37">
        <f t="shared" ref="AI64:AI73" si="41">+AC64-AH64</f>
        <v>173</v>
      </c>
    </row>
    <row r="65" spans="1:41" x14ac:dyDescent="0.3">
      <c r="A65" s="20">
        <v>2</v>
      </c>
      <c r="B65" s="24" t="s">
        <v>45</v>
      </c>
      <c r="C65" s="54">
        <v>7151</v>
      </c>
      <c r="D65" s="22">
        <v>83</v>
      </c>
      <c r="E65" s="22" t="s">
        <v>24</v>
      </c>
      <c r="F65" s="6"/>
      <c r="G65" s="28">
        <v>7</v>
      </c>
      <c r="H65" s="29">
        <v>0</v>
      </c>
      <c r="I65" s="30">
        <v>0</v>
      </c>
      <c r="J65" s="16">
        <v>9</v>
      </c>
      <c r="K65" s="44">
        <v>7</v>
      </c>
      <c r="L65" s="27">
        <v>7</v>
      </c>
      <c r="M65" s="16">
        <v>9</v>
      </c>
      <c r="N65" s="27">
        <v>0</v>
      </c>
      <c r="O65" s="26">
        <v>0</v>
      </c>
      <c r="P65" s="16">
        <v>0</v>
      </c>
      <c r="Q65" s="25">
        <v>0</v>
      </c>
      <c r="R65" s="16">
        <v>0</v>
      </c>
      <c r="S65" s="26">
        <v>0</v>
      </c>
      <c r="T65" s="16">
        <v>6</v>
      </c>
      <c r="U65" s="27">
        <v>6</v>
      </c>
      <c r="V65" s="26">
        <v>8</v>
      </c>
      <c r="W65" s="44">
        <v>0</v>
      </c>
      <c r="X65" s="27">
        <v>0</v>
      </c>
      <c r="Y65" s="26">
        <v>0</v>
      </c>
      <c r="Z65" s="44">
        <v>8</v>
      </c>
      <c r="AA65" s="27">
        <v>8</v>
      </c>
      <c r="AB65" s="26">
        <v>8</v>
      </c>
      <c r="AC65" s="36">
        <f t="shared" si="35"/>
        <v>83</v>
      </c>
      <c r="AD65" s="16">
        <f t="shared" si="36"/>
        <v>0</v>
      </c>
      <c r="AE65" s="16">
        <f t="shared" si="37"/>
        <v>0</v>
      </c>
      <c r="AF65" s="16">
        <f t="shared" si="38"/>
        <v>0</v>
      </c>
      <c r="AG65" s="16">
        <f t="shared" si="39"/>
        <v>0</v>
      </c>
      <c r="AH65" s="29">
        <f t="shared" si="40"/>
        <v>0</v>
      </c>
      <c r="AI65" s="37">
        <f t="shared" si="41"/>
        <v>83</v>
      </c>
    </row>
    <row r="66" spans="1:41" x14ac:dyDescent="0.3">
      <c r="A66" s="20">
        <v>3</v>
      </c>
      <c r="B66" s="24" t="s">
        <v>85</v>
      </c>
      <c r="C66" s="54">
        <v>3849</v>
      </c>
      <c r="D66" s="22">
        <v>99</v>
      </c>
      <c r="E66" s="22" t="s">
        <v>24</v>
      </c>
      <c r="F66" s="6"/>
      <c r="G66" s="28">
        <v>0</v>
      </c>
      <c r="H66" s="29">
        <v>0</v>
      </c>
      <c r="I66" s="30">
        <v>0</v>
      </c>
      <c r="J66" s="16">
        <v>0</v>
      </c>
      <c r="K66" s="44">
        <v>0</v>
      </c>
      <c r="L66" s="27">
        <v>0</v>
      </c>
      <c r="M66" s="16">
        <v>0</v>
      </c>
      <c r="N66" s="27">
        <v>0</v>
      </c>
      <c r="O66" s="26">
        <v>0</v>
      </c>
      <c r="P66" s="16">
        <v>0</v>
      </c>
      <c r="Q66" s="25">
        <v>0</v>
      </c>
      <c r="R66" s="16">
        <v>0</v>
      </c>
      <c r="S66" s="26">
        <v>0</v>
      </c>
      <c r="T66" s="16">
        <v>8</v>
      </c>
      <c r="U66" s="27">
        <v>9</v>
      </c>
      <c r="V66" s="26">
        <v>10</v>
      </c>
      <c r="W66" s="44">
        <v>7</v>
      </c>
      <c r="X66" s="27">
        <v>9</v>
      </c>
      <c r="Y66" s="26">
        <v>10</v>
      </c>
      <c r="Z66" s="44">
        <v>9</v>
      </c>
      <c r="AA66" s="27">
        <v>9</v>
      </c>
      <c r="AB66" s="26">
        <v>9</v>
      </c>
      <c r="AC66" s="36">
        <f t="shared" si="35"/>
        <v>80</v>
      </c>
      <c r="AD66" s="16">
        <f t="shared" si="36"/>
        <v>0</v>
      </c>
      <c r="AE66" s="16">
        <f t="shared" si="37"/>
        <v>0</v>
      </c>
      <c r="AF66" s="16">
        <f t="shared" si="38"/>
        <v>0</v>
      </c>
      <c r="AG66" s="16">
        <f t="shared" si="39"/>
        <v>0</v>
      </c>
      <c r="AH66" s="29">
        <f t="shared" si="40"/>
        <v>0</v>
      </c>
      <c r="AI66" s="37">
        <f t="shared" si="41"/>
        <v>80</v>
      </c>
    </row>
    <row r="67" spans="1:41" x14ac:dyDescent="0.3">
      <c r="A67" s="20">
        <v>4</v>
      </c>
      <c r="B67" s="24" t="s">
        <v>35</v>
      </c>
      <c r="C67" s="54">
        <v>2327</v>
      </c>
      <c r="D67" s="22">
        <v>60</v>
      </c>
      <c r="E67" s="22" t="s">
        <v>24</v>
      </c>
      <c r="F67" s="6"/>
      <c r="G67" s="28">
        <v>0</v>
      </c>
      <c r="H67" s="29">
        <v>0</v>
      </c>
      <c r="I67" s="30">
        <v>0</v>
      </c>
      <c r="J67" s="16">
        <v>0</v>
      </c>
      <c r="K67" s="44">
        <v>8</v>
      </c>
      <c r="L67" s="27">
        <v>9</v>
      </c>
      <c r="M67" s="16">
        <v>0</v>
      </c>
      <c r="N67" s="27">
        <v>0</v>
      </c>
      <c r="O67" s="26">
        <v>0</v>
      </c>
      <c r="P67" s="16">
        <v>8</v>
      </c>
      <c r="Q67" s="25">
        <v>9</v>
      </c>
      <c r="R67" s="16">
        <v>7</v>
      </c>
      <c r="S67" s="26">
        <v>0</v>
      </c>
      <c r="T67" s="16">
        <v>0</v>
      </c>
      <c r="U67" s="27">
        <v>0</v>
      </c>
      <c r="V67" s="26">
        <v>0</v>
      </c>
      <c r="W67" s="44">
        <v>0</v>
      </c>
      <c r="X67" s="27">
        <v>0</v>
      </c>
      <c r="Y67" s="26">
        <v>0</v>
      </c>
      <c r="Z67" s="44">
        <v>0</v>
      </c>
      <c r="AA67" s="27">
        <v>0</v>
      </c>
      <c r="AB67" s="26">
        <v>0</v>
      </c>
      <c r="AC67" s="36">
        <f t="shared" si="35"/>
        <v>41</v>
      </c>
      <c r="AD67" s="16">
        <f t="shared" si="36"/>
        <v>0</v>
      </c>
      <c r="AE67" s="16">
        <f t="shared" si="37"/>
        <v>0</v>
      </c>
      <c r="AF67" s="16">
        <f t="shared" si="38"/>
        <v>0</v>
      </c>
      <c r="AG67" s="16">
        <f t="shared" si="39"/>
        <v>0</v>
      </c>
      <c r="AH67" s="29">
        <f t="shared" si="40"/>
        <v>0</v>
      </c>
      <c r="AI67" s="37">
        <f t="shared" si="41"/>
        <v>41</v>
      </c>
    </row>
    <row r="68" spans="1:41" x14ac:dyDescent="0.3">
      <c r="A68" s="20">
        <v>5</v>
      </c>
      <c r="B68" s="24" t="s">
        <v>52</v>
      </c>
      <c r="C68" s="54">
        <v>20452</v>
      </c>
      <c r="D68" s="22">
        <v>11</v>
      </c>
      <c r="E68" s="22" t="s">
        <v>24</v>
      </c>
      <c r="F68" s="6"/>
      <c r="G68" s="28">
        <v>8</v>
      </c>
      <c r="H68" s="29">
        <v>8</v>
      </c>
      <c r="I68" s="30">
        <v>8</v>
      </c>
      <c r="J68" s="16">
        <v>0</v>
      </c>
      <c r="K68" s="44">
        <v>0</v>
      </c>
      <c r="L68" s="27">
        <v>0</v>
      </c>
      <c r="M68" s="16">
        <v>0</v>
      </c>
      <c r="N68" s="27">
        <v>0</v>
      </c>
      <c r="O68" s="26">
        <v>0</v>
      </c>
      <c r="P68" s="16">
        <v>0</v>
      </c>
      <c r="Q68" s="25">
        <v>0</v>
      </c>
      <c r="R68" s="80">
        <v>8</v>
      </c>
      <c r="S68" s="81">
        <v>9</v>
      </c>
      <c r="T68" s="16">
        <v>0</v>
      </c>
      <c r="U68" s="27">
        <v>0</v>
      </c>
      <c r="V68" s="26">
        <v>0</v>
      </c>
      <c r="W68" s="44">
        <v>0</v>
      </c>
      <c r="X68" s="27">
        <v>0</v>
      </c>
      <c r="Y68" s="26">
        <v>0</v>
      </c>
      <c r="Z68" s="44">
        <v>0</v>
      </c>
      <c r="AA68" s="27">
        <v>0</v>
      </c>
      <c r="AB68" s="26">
        <v>0</v>
      </c>
      <c r="AC68" s="36">
        <f t="shared" si="35"/>
        <v>41</v>
      </c>
      <c r="AD68" s="16">
        <f t="shared" si="36"/>
        <v>0</v>
      </c>
      <c r="AE68" s="16">
        <f t="shared" si="37"/>
        <v>0</v>
      </c>
      <c r="AF68" s="16">
        <f t="shared" si="38"/>
        <v>0</v>
      </c>
      <c r="AG68" s="16">
        <f t="shared" si="39"/>
        <v>0</v>
      </c>
      <c r="AH68" s="29">
        <f t="shared" si="40"/>
        <v>0</v>
      </c>
      <c r="AI68" s="37">
        <f t="shared" si="41"/>
        <v>41</v>
      </c>
    </row>
    <row r="69" spans="1:41" x14ac:dyDescent="0.3">
      <c r="A69" s="20">
        <v>6</v>
      </c>
      <c r="B69" s="24" t="s">
        <v>60</v>
      </c>
      <c r="C69" s="54">
        <v>7542</v>
      </c>
      <c r="D69" s="22">
        <v>50</v>
      </c>
      <c r="E69" s="22" t="s">
        <v>24</v>
      </c>
      <c r="F69" s="6"/>
      <c r="G69" s="28">
        <v>0</v>
      </c>
      <c r="H69" s="29">
        <v>0</v>
      </c>
      <c r="I69" s="30">
        <v>0</v>
      </c>
      <c r="J69" s="16">
        <v>0</v>
      </c>
      <c r="K69" s="44">
        <v>0</v>
      </c>
      <c r="L69" s="25">
        <v>0</v>
      </c>
      <c r="M69" s="16">
        <v>0</v>
      </c>
      <c r="N69" s="27">
        <v>0</v>
      </c>
      <c r="O69" s="26">
        <v>0</v>
      </c>
      <c r="P69" s="101">
        <v>9</v>
      </c>
      <c r="Q69" s="25">
        <v>10</v>
      </c>
      <c r="R69" s="98">
        <v>9</v>
      </c>
      <c r="S69" s="99">
        <v>0</v>
      </c>
      <c r="T69" s="16">
        <v>0</v>
      </c>
      <c r="U69" s="27">
        <v>0</v>
      </c>
      <c r="V69" s="26">
        <v>0</v>
      </c>
      <c r="W69" s="16">
        <v>0</v>
      </c>
      <c r="X69" s="27">
        <v>0</v>
      </c>
      <c r="Y69" s="26">
        <v>0</v>
      </c>
      <c r="Z69" s="44">
        <v>0</v>
      </c>
      <c r="AA69" s="27">
        <v>0</v>
      </c>
      <c r="AB69" s="26">
        <v>0</v>
      </c>
      <c r="AC69" s="36">
        <f t="shared" si="35"/>
        <v>28</v>
      </c>
      <c r="AD69" s="16">
        <f t="shared" si="36"/>
        <v>0</v>
      </c>
      <c r="AE69" s="16">
        <f t="shared" si="37"/>
        <v>0</v>
      </c>
      <c r="AF69" s="16">
        <f t="shared" si="38"/>
        <v>0</v>
      </c>
      <c r="AG69" s="16">
        <f t="shared" si="39"/>
        <v>0</v>
      </c>
      <c r="AH69" s="29">
        <f t="shared" si="40"/>
        <v>0</v>
      </c>
      <c r="AI69" s="37">
        <f t="shared" si="41"/>
        <v>28</v>
      </c>
    </row>
    <row r="70" spans="1:41" x14ac:dyDescent="0.3">
      <c r="A70" s="20">
        <v>7</v>
      </c>
      <c r="B70" s="24" t="s">
        <v>93</v>
      </c>
      <c r="C70" s="54">
        <v>12296</v>
      </c>
      <c r="D70" s="22">
        <v>575</v>
      </c>
      <c r="E70" s="22" t="s">
        <v>24</v>
      </c>
      <c r="F70" s="6"/>
      <c r="G70" s="28">
        <v>0</v>
      </c>
      <c r="H70" s="29">
        <v>0</v>
      </c>
      <c r="I70" s="30">
        <v>0</v>
      </c>
      <c r="J70" s="16">
        <v>0</v>
      </c>
      <c r="K70" s="44">
        <v>0</v>
      </c>
      <c r="L70" s="25">
        <v>0</v>
      </c>
      <c r="M70" s="16">
        <v>0</v>
      </c>
      <c r="N70" s="27">
        <v>0</v>
      </c>
      <c r="O70" s="26">
        <v>0</v>
      </c>
      <c r="P70" s="26">
        <v>0</v>
      </c>
      <c r="Q70" s="25">
        <v>0</v>
      </c>
      <c r="R70" s="98">
        <v>0</v>
      </c>
      <c r="S70" s="99">
        <v>0</v>
      </c>
      <c r="T70" s="16">
        <v>0</v>
      </c>
      <c r="U70" s="27">
        <v>0</v>
      </c>
      <c r="V70" s="26">
        <v>0</v>
      </c>
      <c r="W70" s="64">
        <v>10</v>
      </c>
      <c r="X70" s="27">
        <v>7</v>
      </c>
      <c r="Y70" s="26">
        <v>7</v>
      </c>
      <c r="Z70" s="44">
        <v>0</v>
      </c>
      <c r="AA70" s="27">
        <v>0</v>
      </c>
      <c r="AB70" s="26">
        <v>0</v>
      </c>
      <c r="AC70" s="36">
        <f t="shared" si="35"/>
        <v>24</v>
      </c>
      <c r="AD70" s="16">
        <f t="shared" si="36"/>
        <v>0</v>
      </c>
      <c r="AE70" s="16">
        <f t="shared" si="37"/>
        <v>0</v>
      </c>
      <c r="AF70" s="16">
        <f t="shared" si="38"/>
        <v>0</v>
      </c>
      <c r="AG70" s="16">
        <f t="shared" si="39"/>
        <v>0</v>
      </c>
      <c r="AH70" s="29">
        <f t="shared" si="40"/>
        <v>0</v>
      </c>
      <c r="AI70" s="37">
        <f t="shared" si="41"/>
        <v>24</v>
      </c>
    </row>
    <row r="71" spans="1:41" x14ac:dyDescent="0.3">
      <c r="A71" s="20">
        <v>8</v>
      </c>
      <c r="B71" s="24" t="s">
        <v>94</v>
      </c>
      <c r="C71" s="54">
        <v>12529</v>
      </c>
      <c r="D71" s="22">
        <v>141</v>
      </c>
      <c r="E71" s="22" t="s">
        <v>24</v>
      </c>
      <c r="F71" s="6"/>
      <c r="G71" s="28">
        <v>0</v>
      </c>
      <c r="H71" s="29">
        <v>0</v>
      </c>
      <c r="I71" s="30">
        <v>0</v>
      </c>
      <c r="J71" s="28">
        <v>0</v>
      </c>
      <c r="K71" s="29">
        <v>0</v>
      </c>
      <c r="L71" s="30">
        <v>0</v>
      </c>
      <c r="M71" s="28">
        <v>0</v>
      </c>
      <c r="N71" s="29">
        <v>0</v>
      </c>
      <c r="O71" s="30">
        <v>0</v>
      </c>
      <c r="P71" s="16">
        <v>0</v>
      </c>
      <c r="Q71" s="25">
        <v>0</v>
      </c>
      <c r="R71" s="16">
        <v>0</v>
      </c>
      <c r="S71" s="26">
        <v>0</v>
      </c>
      <c r="T71" s="16">
        <v>0</v>
      </c>
      <c r="U71" s="27">
        <v>0</v>
      </c>
      <c r="V71" s="26">
        <v>0</v>
      </c>
      <c r="W71" s="100">
        <v>8</v>
      </c>
      <c r="X71" s="27">
        <v>8</v>
      </c>
      <c r="Y71" s="26">
        <v>8</v>
      </c>
      <c r="Z71" s="44"/>
      <c r="AA71" s="27"/>
      <c r="AB71" s="26"/>
      <c r="AC71" s="36">
        <f t="shared" si="35"/>
        <v>24</v>
      </c>
      <c r="AD71" s="16">
        <f t="shared" si="36"/>
        <v>0</v>
      </c>
      <c r="AE71" s="16">
        <f t="shared" si="37"/>
        <v>0</v>
      </c>
      <c r="AF71" s="16">
        <f t="shared" si="38"/>
        <v>0</v>
      </c>
      <c r="AG71" s="16">
        <f t="shared" si="39"/>
        <v>0</v>
      </c>
      <c r="AH71" s="29">
        <f t="shared" si="40"/>
        <v>0</v>
      </c>
      <c r="AI71" s="37">
        <f t="shared" si="41"/>
        <v>24</v>
      </c>
    </row>
    <row r="72" spans="1:41" x14ac:dyDescent="0.3">
      <c r="A72" s="20">
        <v>9</v>
      </c>
      <c r="B72" s="24" t="s">
        <v>84</v>
      </c>
      <c r="C72" s="54">
        <v>6089</v>
      </c>
      <c r="D72" s="22">
        <v>96</v>
      </c>
      <c r="E72" s="22" t="s">
        <v>24</v>
      </c>
      <c r="F72" s="6"/>
      <c r="G72" s="28">
        <v>0</v>
      </c>
      <c r="H72" s="29">
        <v>0</v>
      </c>
      <c r="I72" s="30">
        <v>0</v>
      </c>
      <c r="J72" s="28">
        <v>0</v>
      </c>
      <c r="K72" s="29">
        <v>0</v>
      </c>
      <c r="L72" s="30">
        <v>0</v>
      </c>
      <c r="M72" s="28">
        <v>0</v>
      </c>
      <c r="N72" s="29">
        <v>0</v>
      </c>
      <c r="O72" s="30">
        <v>0</v>
      </c>
      <c r="P72" s="16">
        <v>0</v>
      </c>
      <c r="Q72" s="25">
        <v>0</v>
      </c>
      <c r="R72" s="16">
        <v>0</v>
      </c>
      <c r="S72" s="26">
        <v>0</v>
      </c>
      <c r="T72" s="16">
        <v>7</v>
      </c>
      <c r="U72" s="27">
        <v>8</v>
      </c>
      <c r="V72" s="26">
        <v>7</v>
      </c>
      <c r="W72" s="44">
        <v>0</v>
      </c>
      <c r="X72" s="27">
        <v>0</v>
      </c>
      <c r="Y72" s="26">
        <v>0</v>
      </c>
      <c r="Z72" s="44">
        <v>0</v>
      </c>
      <c r="AA72" s="27">
        <v>0</v>
      </c>
      <c r="AB72" s="26">
        <v>0</v>
      </c>
      <c r="AC72" s="36">
        <f t="shared" si="35"/>
        <v>22</v>
      </c>
      <c r="AD72" s="16">
        <f t="shared" si="36"/>
        <v>0</v>
      </c>
      <c r="AE72" s="16">
        <f t="shared" si="37"/>
        <v>0</v>
      </c>
      <c r="AF72" s="16">
        <f t="shared" si="38"/>
        <v>0</v>
      </c>
      <c r="AG72" s="16">
        <f t="shared" si="39"/>
        <v>0</v>
      </c>
      <c r="AH72" s="29">
        <f t="shared" si="40"/>
        <v>0</v>
      </c>
      <c r="AI72" s="37">
        <f t="shared" si="41"/>
        <v>22</v>
      </c>
    </row>
    <row r="73" spans="1:41" x14ac:dyDescent="0.3">
      <c r="A73" s="20">
        <v>10</v>
      </c>
      <c r="B73" s="24" t="s">
        <v>83</v>
      </c>
      <c r="C73" s="54">
        <v>6461</v>
      </c>
      <c r="D73" s="22">
        <v>12</v>
      </c>
      <c r="E73" s="22" t="s">
        <v>24</v>
      </c>
      <c r="F73" s="6"/>
      <c r="G73" s="28">
        <v>0</v>
      </c>
      <c r="H73" s="29">
        <v>0</v>
      </c>
      <c r="I73" s="30">
        <v>0</v>
      </c>
      <c r="J73" s="28">
        <v>0</v>
      </c>
      <c r="K73" s="29">
        <v>0</v>
      </c>
      <c r="L73" s="30">
        <v>0</v>
      </c>
      <c r="M73" s="28">
        <v>0</v>
      </c>
      <c r="N73" s="29">
        <v>0</v>
      </c>
      <c r="O73" s="30">
        <v>0</v>
      </c>
      <c r="P73" s="16">
        <v>0</v>
      </c>
      <c r="Q73" s="25">
        <v>0</v>
      </c>
      <c r="R73" s="16">
        <v>0</v>
      </c>
      <c r="S73" s="26">
        <v>0</v>
      </c>
      <c r="T73" s="16">
        <v>9</v>
      </c>
      <c r="U73" s="27">
        <v>10</v>
      </c>
      <c r="V73" s="26">
        <v>0</v>
      </c>
      <c r="W73" s="44">
        <v>0</v>
      </c>
      <c r="X73" s="27">
        <v>0</v>
      </c>
      <c r="Y73" s="26">
        <v>0</v>
      </c>
      <c r="Z73" s="44">
        <v>0</v>
      </c>
      <c r="AA73" s="27">
        <v>0</v>
      </c>
      <c r="AB73" s="26">
        <v>0</v>
      </c>
      <c r="AC73" s="36">
        <f t="shared" si="35"/>
        <v>19</v>
      </c>
      <c r="AD73" s="16">
        <f t="shared" si="36"/>
        <v>0</v>
      </c>
      <c r="AE73" s="16">
        <f t="shared" si="37"/>
        <v>0</v>
      </c>
      <c r="AF73" s="16">
        <f t="shared" si="38"/>
        <v>0</v>
      </c>
      <c r="AG73" s="16">
        <f t="shared" si="39"/>
        <v>0</v>
      </c>
      <c r="AH73" s="29">
        <f t="shared" si="40"/>
        <v>0</v>
      </c>
      <c r="AI73" s="37">
        <f t="shared" si="41"/>
        <v>19</v>
      </c>
    </row>
    <row r="74" spans="1:41" x14ac:dyDescent="0.3">
      <c r="AG74" s="41"/>
    </row>
    <row r="75" spans="1:41" s="3" customFormat="1" x14ac:dyDescent="0.3">
      <c r="C75" s="15"/>
      <c r="D75" s="15"/>
      <c r="E75" s="15"/>
      <c r="G75" s="17">
        <v>20</v>
      </c>
      <c r="H75" s="17"/>
      <c r="I75" s="17"/>
      <c r="J75" s="17">
        <v>19</v>
      </c>
      <c r="K75" s="17"/>
      <c r="L75" s="17"/>
      <c r="M75" s="17">
        <v>19</v>
      </c>
      <c r="N75" s="17"/>
      <c r="O75" s="17"/>
      <c r="P75" s="17">
        <v>22</v>
      </c>
      <c r="Q75" s="17"/>
      <c r="R75" s="17"/>
      <c r="S75" s="17">
        <v>27</v>
      </c>
      <c r="T75" s="17"/>
      <c r="U75" s="7"/>
      <c r="V75" s="17">
        <v>30</v>
      </c>
      <c r="W75" s="7"/>
      <c r="X75" s="7"/>
      <c r="Y75" s="17">
        <v>20</v>
      </c>
      <c r="Z75" s="7"/>
      <c r="AA75" s="7"/>
      <c r="AB75" s="17"/>
      <c r="AC75" s="7"/>
      <c r="AD75" s="7"/>
      <c r="AE75" s="7"/>
      <c r="AF75" s="7"/>
      <c r="AG75" s="7"/>
      <c r="AH75" s="7"/>
      <c r="AI75" s="4">
        <f>AVERAGE(G75:AH75)</f>
        <v>22.428571428571427</v>
      </c>
      <c r="AM75" s="15"/>
      <c r="AN75" s="15"/>
      <c r="AO75" s="15"/>
    </row>
    <row r="76" spans="1:41" x14ac:dyDescent="0.3">
      <c r="B76" s="125" t="s">
        <v>2</v>
      </c>
      <c r="C76" s="125"/>
      <c r="D76" s="125"/>
      <c r="E76" s="125"/>
      <c r="F76" s="125"/>
      <c r="G76" s="125"/>
      <c r="H76" s="125"/>
      <c r="I76" s="125"/>
      <c r="J76" s="19"/>
      <c r="K76" s="43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85"/>
      <c r="X76" s="85"/>
      <c r="Y76" s="85"/>
      <c r="Z76" s="86"/>
      <c r="AA76" s="86"/>
      <c r="AB76" s="86"/>
      <c r="AC76" s="31"/>
      <c r="AD76" s="31"/>
      <c r="AE76" s="31"/>
      <c r="AF76" s="31"/>
      <c r="AG76" s="31"/>
      <c r="AH76" s="31"/>
    </row>
    <row r="77" spans="1:41" x14ac:dyDescent="0.3">
      <c r="B77" s="125"/>
      <c r="C77" s="125"/>
      <c r="D77" s="125"/>
      <c r="E77" s="125"/>
      <c r="F77" s="125"/>
      <c r="G77" s="125"/>
      <c r="H77" s="125"/>
      <c r="I77" s="125"/>
      <c r="J77" s="19"/>
      <c r="K77" s="43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85"/>
      <c r="X77" s="85"/>
      <c r="Y77" s="85"/>
      <c r="Z77" s="86"/>
      <c r="AA77" s="86"/>
      <c r="AB77" s="86"/>
      <c r="AC77" s="31"/>
      <c r="AD77" s="31"/>
      <c r="AE77" s="31"/>
      <c r="AF77" s="31"/>
      <c r="AG77" s="31"/>
      <c r="AH77" s="31"/>
    </row>
    <row r="80" spans="1:41" x14ac:dyDescent="0.3">
      <c r="A80" s="2" t="s">
        <v>42</v>
      </c>
    </row>
    <row r="81" spans="1:9" x14ac:dyDescent="0.3">
      <c r="A81" s="124">
        <v>43512</v>
      </c>
      <c r="B81" s="124"/>
    </row>
    <row r="82" spans="1:9" x14ac:dyDescent="0.3">
      <c r="B82" t="s">
        <v>46</v>
      </c>
      <c r="D82" s="40"/>
    </row>
    <row r="83" spans="1:9" x14ac:dyDescent="0.3">
      <c r="D83" s="40"/>
    </row>
    <row r="84" spans="1:9" x14ac:dyDescent="0.3">
      <c r="A84" s="124">
        <v>43533</v>
      </c>
      <c r="B84" s="124"/>
      <c r="D84" s="40"/>
    </row>
    <row r="85" spans="1:9" x14ac:dyDescent="0.3">
      <c r="B85" t="s">
        <v>49</v>
      </c>
    </row>
    <row r="87" spans="1:9" x14ac:dyDescent="0.3">
      <c r="A87" s="124">
        <v>43568</v>
      </c>
      <c r="B87" s="124"/>
    </row>
    <row r="88" spans="1:9" x14ac:dyDescent="0.3">
      <c r="B88" t="s">
        <v>54</v>
      </c>
      <c r="D88" s="40"/>
    </row>
    <row r="89" spans="1:9" x14ac:dyDescent="0.3">
      <c r="D89" s="40"/>
    </row>
    <row r="90" spans="1:9" x14ac:dyDescent="0.3">
      <c r="A90" s="124">
        <v>43610</v>
      </c>
      <c r="B90" s="124"/>
    </row>
    <row r="91" spans="1:9" x14ac:dyDescent="0.3">
      <c r="B91" t="s">
        <v>61</v>
      </c>
      <c r="D91" s="40"/>
      <c r="H91" s="65">
        <v>6.9</v>
      </c>
      <c r="I91" s="65">
        <v>7.2</v>
      </c>
    </row>
    <row r="92" spans="1:9" x14ac:dyDescent="0.3">
      <c r="B92" t="s">
        <v>62</v>
      </c>
      <c r="H92" s="65">
        <v>11.7</v>
      </c>
    </row>
    <row r="93" spans="1:9" x14ac:dyDescent="0.3">
      <c r="B93" t="s">
        <v>64</v>
      </c>
      <c r="H93" s="65">
        <v>14.3</v>
      </c>
    </row>
    <row r="94" spans="1:9" x14ac:dyDescent="0.3">
      <c r="B94" t="s">
        <v>63</v>
      </c>
      <c r="H94" s="65">
        <v>20.6</v>
      </c>
    </row>
    <row r="95" spans="1:9" x14ac:dyDescent="0.3">
      <c r="B95" t="s">
        <v>65</v>
      </c>
      <c r="H95" s="66">
        <v>12.53</v>
      </c>
    </row>
    <row r="96" spans="1:9" x14ac:dyDescent="0.3">
      <c r="H96" s="66"/>
    </row>
    <row r="97" spans="1:10" x14ac:dyDescent="0.3">
      <c r="A97" s="124">
        <v>43631</v>
      </c>
      <c r="B97" s="124"/>
    </row>
    <row r="98" spans="1:10" x14ac:dyDescent="0.3">
      <c r="D98" s="40"/>
      <c r="H98" s="65"/>
      <c r="I98" s="65"/>
    </row>
    <row r="99" spans="1:10" x14ac:dyDescent="0.3">
      <c r="A99" s="124">
        <v>43652</v>
      </c>
      <c r="B99" s="124"/>
      <c r="H99" s="65"/>
    </row>
    <row r="100" spans="1:10" x14ac:dyDescent="0.3">
      <c r="B100" t="s">
        <v>86</v>
      </c>
      <c r="H100" s="65">
        <v>14.2</v>
      </c>
      <c r="I100" s="1">
        <v>13</v>
      </c>
    </row>
    <row r="101" spans="1:10" x14ac:dyDescent="0.3">
      <c r="B101" t="s">
        <v>87</v>
      </c>
      <c r="H101" s="65">
        <v>10.199999999999999</v>
      </c>
    </row>
    <row r="102" spans="1:10" x14ac:dyDescent="0.3">
      <c r="B102" t="s">
        <v>88</v>
      </c>
      <c r="H102" s="66">
        <v>9.5</v>
      </c>
    </row>
    <row r="103" spans="1:10" x14ac:dyDescent="0.3">
      <c r="B103" t="s">
        <v>89</v>
      </c>
      <c r="H103" s="1">
        <v>16.8</v>
      </c>
    </row>
    <row r="104" spans="1:10" x14ac:dyDescent="0.3">
      <c r="B104" t="s">
        <v>92</v>
      </c>
      <c r="H104" s="1">
        <v>14.2</v>
      </c>
    </row>
    <row r="106" spans="1:10" x14ac:dyDescent="0.3">
      <c r="A106" s="124">
        <v>43694</v>
      </c>
      <c r="B106" s="124"/>
      <c r="H106" s="65"/>
    </row>
    <row r="107" spans="1:10" x14ac:dyDescent="0.3">
      <c r="B107" t="s">
        <v>96</v>
      </c>
      <c r="I107" s="65">
        <v>7.3</v>
      </c>
      <c r="J107" s="1">
        <v>7.3</v>
      </c>
    </row>
    <row r="108" spans="1:10" x14ac:dyDescent="0.3">
      <c r="B108" t="s">
        <v>97</v>
      </c>
      <c r="I108" s="65">
        <v>9.5</v>
      </c>
      <c r="J108" s="1">
        <v>10.4</v>
      </c>
    </row>
    <row r="110" spans="1:10" x14ac:dyDescent="0.3">
      <c r="A110" s="124">
        <v>43750</v>
      </c>
      <c r="B110" s="124"/>
      <c r="H110" s="65"/>
    </row>
    <row r="111" spans="1:10" x14ac:dyDescent="0.3">
      <c r="B111" t="s">
        <v>99</v>
      </c>
      <c r="I111" s="65">
        <v>8.9</v>
      </c>
      <c r="J111" s="1">
        <v>9.1</v>
      </c>
    </row>
  </sheetData>
  <sortState ref="B16:AI28">
    <sortCondition descending="1" ref="AI16:AI28"/>
  </sortState>
  <mergeCells count="27">
    <mergeCell ref="E1:AI2"/>
    <mergeCell ref="G3:I3"/>
    <mergeCell ref="J3:L3"/>
    <mergeCell ref="M3:O3"/>
    <mergeCell ref="P3:Q3"/>
    <mergeCell ref="AI3:AI5"/>
    <mergeCell ref="AD3:AG4"/>
    <mergeCell ref="G4:I4"/>
    <mergeCell ref="J4:L4"/>
    <mergeCell ref="M4:O4"/>
    <mergeCell ref="T4:V4"/>
    <mergeCell ref="T3:V3"/>
    <mergeCell ref="Z3:AB3"/>
    <mergeCell ref="Z4:AB4"/>
    <mergeCell ref="A110:B110"/>
    <mergeCell ref="A97:B97"/>
    <mergeCell ref="R3:S4"/>
    <mergeCell ref="A90:B90"/>
    <mergeCell ref="P4:Q4"/>
    <mergeCell ref="A87:B87"/>
    <mergeCell ref="A81:B81"/>
    <mergeCell ref="B76:I77"/>
    <mergeCell ref="A84:B84"/>
    <mergeCell ref="W3:Y3"/>
    <mergeCell ref="W4:Y4"/>
    <mergeCell ref="A106:B106"/>
    <mergeCell ref="A99:B99"/>
  </mergeCells>
  <pageMargins left="0.70866141732283472" right="0.70866141732283472" top="0.74803149606299213" bottom="0.74803149606299213" header="0.31496062992125984" footer="0.31496062992125984"/>
  <pageSetup scale="4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 Overall</vt:lpstr>
      <vt:lpstr>Reg 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 van Rensburg</cp:lastModifiedBy>
  <cp:lastPrinted>2019-05-29T14:15:40Z</cp:lastPrinted>
  <dcterms:created xsi:type="dcterms:W3CDTF">2012-03-03T08:29:38Z</dcterms:created>
  <dcterms:modified xsi:type="dcterms:W3CDTF">2019-10-22T09:38:36Z</dcterms:modified>
</cp:coreProperties>
</file>