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elle van Rensburg\Desktop\Lizelle\2019\Points\Border\Circuit Cars\"/>
    </mc:Choice>
  </mc:AlternateContent>
  <bookViews>
    <workbookView xWindow="0" yWindow="0" windowWidth="23040" windowHeight="9192" tabRatio="822" activeTab="1"/>
  </bookViews>
  <sheets>
    <sheet name="Classes" sheetId="3" r:id="rId1"/>
    <sheet name="Overall" sheetId="5" r:id="rId2"/>
  </sheets>
  <definedNames>
    <definedName name="_xlnm.Print_Area" localSheetId="0">Classes!$A$1:$AZ$38</definedName>
  </definedNames>
  <calcPr calcId="171027"/>
</workbook>
</file>

<file path=xl/calcChain.xml><?xml version="1.0" encoding="utf-8"?>
<calcChain xmlns="http://schemas.openxmlformats.org/spreadsheetml/2006/main">
  <c r="BA35" i="3" l="1"/>
  <c r="BA29" i="3"/>
  <c r="BA28" i="3"/>
  <c r="BA26" i="3"/>
  <c r="BA24" i="3"/>
  <c r="BA23" i="3"/>
  <c r="BA21" i="3"/>
  <c r="BA20" i="3"/>
  <c r="BA15" i="3"/>
  <c r="BA12" i="3"/>
  <c r="BA30" i="3"/>
  <c r="BA27" i="3"/>
  <c r="BA22" i="3"/>
  <c r="BA19" i="3"/>
  <c r="BA18" i="3"/>
  <c r="BA14" i="3"/>
  <c r="BA11" i="3"/>
  <c r="BA10" i="3"/>
  <c r="BA9" i="3"/>
  <c r="AY16" i="5"/>
  <c r="AX16" i="5"/>
  <c r="AW16" i="5"/>
  <c r="AV16" i="5"/>
  <c r="AY15" i="5"/>
  <c r="AX15" i="5"/>
  <c r="AW15" i="5"/>
  <c r="AV15" i="5"/>
  <c r="AY14" i="5"/>
  <c r="AX14" i="5"/>
  <c r="AW14" i="5"/>
  <c r="AV14" i="5"/>
  <c r="AY12" i="5"/>
  <c r="AX12" i="5"/>
  <c r="AW12" i="5"/>
  <c r="AV12" i="5"/>
  <c r="AY9" i="5"/>
  <c r="AX9" i="5"/>
  <c r="AW9" i="5"/>
  <c r="AV9" i="5"/>
  <c r="AY13" i="5"/>
  <c r="AX13" i="5"/>
  <c r="AW13" i="5"/>
  <c r="AV13" i="5"/>
  <c r="AY8" i="5"/>
  <c r="AX8" i="5"/>
  <c r="AW8" i="5"/>
  <c r="AV8" i="5"/>
  <c r="AY7" i="5"/>
  <c r="AX7" i="5"/>
  <c r="AW7" i="5"/>
  <c r="AV7" i="5"/>
  <c r="AY6" i="5"/>
  <c r="AX6" i="5"/>
  <c r="AW6" i="5"/>
  <c r="AV6" i="5"/>
  <c r="AU16" i="5"/>
  <c r="AU15" i="5"/>
  <c r="AU14" i="5"/>
  <c r="AU12" i="5"/>
  <c r="AU9" i="5"/>
  <c r="AU13" i="5"/>
  <c r="AU8" i="5"/>
  <c r="AU7" i="5"/>
  <c r="AU6" i="5"/>
  <c r="AY12" i="3" l="1"/>
  <c r="AS12" i="3"/>
  <c r="AZ12" i="3" s="1"/>
  <c r="AG19" i="5" l="1"/>
  <c r="AF19" i="5"/>
  <c r="AE19" i="5"/>
  <c r="AG18" i="5"/>
  <c r="AF18" i="5"/>
  <c r="AE18" i="5"/>
  <c r="AG12" i="5"/>
  <c r="AF12" i="5"/>
  <c r="AE12" i="5"/>
  <c r="AG15" i="5"/>
  <c r="AF15" i="5"/>
  <c r="AE15" i="5"/>
  <c r="AG17" i="5"/>
  <c r="AF17" i="5"/>
  <c r="AE17" i="5"/>
  <c r="AG14" i="5"/>
  <c r="AF14" i="5"/>
  <c r="AE14" i="5"/>
  <c r="AG9" i="5"/>
  <c r="AF9" i="5"/>
  <c r="AE9" i="5"/>
  <c r="AG11" i="5"/>
  <c r="AF11" i="5"/>
  <c r="AE11" i="5"/>
  <c r="AG13" i="5"/>
  <c r="AF13" i="5"/>
  <c r="AE13" i="5"/>
  <c r="AG8" i="5"/>
  <c r="AF8" i="5"/>
  <c r="AE8" i="5"/>
  <c r="AG10" i="5"/>
  <c r="AF10" i="5"/>
  <c r="AE10" i="5"/>
  <c r="AG7" i="5"/>
  <c r="AF7" i="5"/>
  <c r="AE7" i="5"/>
  <c r="AG6" i="5"/>
  <c r="AF6" i="5"/>
  <c r="AE6" i="5"/>
  <c r="AD19" i="5"/>
  <c r="AD18" i="5"/>
  <c r="AD12" i="5"/>
  <c r="AD15" i="5"/>
  <c r="AD17" i="5"/>
  <c r="AD14" i="5"/>
  <c r="AD9" i="5"/>
  <c r="AD11" i="5"/>
  <c r="AD13" i="5"/>
  <c r="AD8" i="5"/>
  <c r="AD10" i="5"/>
  <c r="AD7" i="5"/>
  <c r="AD6" i="5"/>
  <c r="AB19" i="5"/>
  <c r="AA19" i="5"/>
  <c r="Z19" i="5"/>
  <c r="Y19" i="5"/>
  <c r="AB18" i="5"/>
  <c r="AA18" i="5"/>
  <c r="Z18" i="5"/>
  <c r="Y18" i="5"/>
  <c r="AB12" i="5"/>
  <c r="AA12" i="5"/>
  <c r="Z12" i="5"/>
  <c r="Y12" i="5"/>
  <c r="AB15" i="5"/>
  <c r="AA15" i="5"/>
  <c r="Z15" i="5"/>
  <c r="Y15" i="5"/>
  <c r="AB17" i="5"/>
  <c r="AA17" i="5"/>
  <c r="Z17" i="5"/>
  <c r="Y17" i="5"/>
  <c r="AB14" i="5"/>
  <c r="AA14" i="5"/>
  <c r="Z14" i="5"/>
  <c r="Y14" i="5"/>
  <c r="AB9" i="5"/>
  <c r="AA9" i="5"/>
  <c r="Z9" i="5"/>
  <c r="Y9" i="5"/>
  <c r="AB11" i="5"/>
  <c r="AA11" i="5"/>
  <c r="Z11" i="5"/>
  <c r="Y11" i="5"/>
  <c r="AB13" i="5"/>
  <c r="AA13" i="5"/>
  <c r="Z13" i="5"/>
  <c r="Y13" i="5"/>
  <c r="AB8" i="5"/>
  <c r="AA8" i="5"/>
  <c r="Z8" i="5"/>
  <c r="Y8" i="5"/>
  <c r="AB10" i="5"/>
  <c r="AA10" i="5"/>
  <c r="Z10" i="5"/>
  <c r="Y10" i="5"/>
  <c r="AB7" i="5"/>
  <c r="AA7" i="5"/>
  <c r="Z7" i="5"/>
  <c r="Y7" i="5"/>
  <c r="AB6" i="5"/>
  <c r="AA6" i="5"/>
  <c r="Z6" i="5"/>
  <c r="Y6" i="5"/>
  <c r="X19" i="5"/>
  <c r="X18" i="5"/>
  <c r="X12" i="5"/>
  <c r="X15" i="5"/>
  <c r="X17" i="5"/>
  <c r="X14" i="5"/>
  <c r="X9" i="5"/>
  <c r="X11" i="5"/>
  <c r="X13" i="5"/>
  <c r="X8" i="5"/>
  <c r="X10" i="5"/>
  <c r="X7" i="5"/>
  <c r="X6" i="5"/>
  <c r="V19" i="5"/>
  <c r="U19" i="5"/>
  <c r="T19" i="5"/>
  <c r="S19" i="5"/>
  <c r="V18" i="5"/>
  <c r="U18" i="5"/>
  <c r="T18" i="5"/>
  <c r="S18" i="5"/>
  <c r="V12" i="5"/>
  <c r="U12" i="5"/>
  <c r="T12" i="5"/>
  <c r="S12" i="5"/>
  <c r="V17" i="5"/>
  <c r="U17" i="5"/>
  <c r="T17" i="5"/>
  <c r="S17" i="5"/>
  <c r="V14" i="5"/>
  <c r="U14" i="5"/>
  <c r="T14" i="5"/>
  <c r="S14" i="5"/>
  <c r="V13" i="5"/>
  <c r="U13" i="5"/>
  <c r="T13" i="5"/>
  <c r="S13" i="5"/>
  <c r="V8" i="5"/>
  <c r="U8" i="5"/>
  <c r="T8" i="5"/>
  <c r="S8" i="5"/>
  <c r="V10" i="5"/>
  <c r="U10" i="5"/>
  <c r="T10" i="5"/>
  <c r="S10" i="5"/>
  <c r="V7" i="5"/>
  <c r="U7" i="5"/>
  <c r="T7" i="5"/>
  <c r="S7" i="5"/>
  <c r="V6" i="5"/>
  <c r="U6" i="5"/>
  <c r="T6" i="5"/>
  <c r="S6" i="5"/>
  <c r="R19" i="5"/>
  <c r="R18" i="5"/>
  <c r="R12" i="5"/>
  <c r="R17" i="5"/>
  <c r="R14" i="5"/>
  <c r="R13" i="5"/>
  <c r="R8" i="5"/>
  <c r="R10" i="5"/>
  <c r="R7" i="5"/>
  <c r="R6" i="5"/>
  <c r="W19" i="5" l="1"/>
  <c r="K9" i="5"/>
  <c r="Q12" i="5"/>
  <c r="K12" i="5"/>
  <c r="W6" i="5"/>
  <c r="Q6" i="5"/>
  <c r="K6" i="5"/>
  <c r="BA59" i="5"/>
  <c r="AZ15" i="5"/>
  <c r="AT15" i="5"/>
  <c r="AN15" i="5"/>
  <c r="AH15" i="5"/>
  <c r="AC15" i="5"/>
  <c r="AZ9" i="5"/>
  <c r="AT9" i="5"/>
  <c r="AN9" i="5"/>
  <c r="AH9" i="5"/>
  <c r="AC9" i="5"/>
  <c r="W9" i="5"/>
  <c r="Q9" i="5"/>
  <c r="AZ14" i="5"/>
  <c r="AT14" i="5"/>
  <c r="AN14" i="5"/>
  <c r="AH14" i="5"/>
  <c r="AC14" i="5"/>
  <c r="W14" i="5"/>
  <c r="Q14" i="5"/>
  <c r="K14" i="5"/>
  <c r="AZ6" i="5"/>
  <c r="AT6" i="5"/>
  <c r="AN6" i="5"/>
  <c r="AH6" i="5"/>
  <c r="AC6" i="5"/>
  <c r="AZ12" i="5"/>
  <c r="AT12" i="5"/>
  <c r="AN12" i="5"/>
  <c r="AH12" i="5"/>
  <c r="AC12" i="5"/>
  <c r="W12" i="5"/>
  <c r="AZ16" i="5"/>
  <c r="AT16" i="5"/>
  <c r="AN16" i="5"/>
  <c r="AH16" i="5"/>
  <c r="AC16" i="5"/>
  <c r="W16" i="5"/>
  <c r="AZ11" i="5"/>
  <c r="AT11" i="5"/>
  <c r="AN11" i="5"/>
  <c r="AH11" i="5"/>
  <c r="AC11" i="5"/>
  <c r="W11" i="5"/>
  <c r="Q11" i="5"/>
  <c r="K11" i="5"/>
  <c r="AZ8" i="5"/>
  <c r="AT8" i="5"/>
  <c r="AN8" i="5"/>
  <c r="AH8" i="5"/>
  <c r="AC8" i="5"/>
  <c r="W8" i="5"/>
  <c r="Q8" i="5"/>
  <c r="K8" i="5"/>
  <c r="AZ17" i="5"/>
  <c r="AT17" i="5"/>
  <c r="AN17" i="5"/>
  <c r="AH17" i="5"/>
  <c r="AC17" i="5"/>
  <c r="W17" i="5"/>
  <c r="Q17" i="5"/>
  <c r="K17" i="5"/>
  <c r="AZ19" i="5"/>
  <c r="AT19" i="5"/>
  <c r="AN19" i="5"/>
  <c r="AH19" i="5"/>
  <c r="AC19" i="5"/>
  <c r="AZ7" i="5"/>
  <c r="AT7" i="5"/>
  <c r="AN7" i="5"/>
  <c r="AH7" i="5"/>
  <c r="AC7" i="5"/>
  <c r="W7" i="5"/>
  <c r="Q7" i="5"/>
  <c r="K7" i="5"/>
  <c r="AZ10" i="5"/>
  <c r="AT10" i="5"/>
  <c r="AN10" i="5"/>
  <c r="AH10" i="5"/>
  <c r="AC10" i="5"/>
  <c r="W10" i="5"/>
  <c r="Q10" i="5"/>
  <c r="K10" i="5"/>
  <c r="AZ18" i="5"/>
  <c r="AT18" i="5"/>
  <c r="AN18" i="5"/>
  <c r="AH18" i="5"/>
  <c r="AC18" i="5"/>
  <c r="W18" i="5"/>
  <c r="Q18" i="5"/>
  <c r="K18" i="5"/>
  <c r="AZ13" i="5"/>
  <c r="AT13" i="5"/>
  <c r="AN13" i="5"/>
  <c r="AH13" i="5"/>
  <c r="AC13" i="5"/>
  <c r="W13" i="5"/>
  <c r="Q13" i="5"/>
  <c r="K13" i="5"/>
  <c r="BC11" i="5" l="1"/>
  <c r="BC14" i="5"/>
  <c r="BC9" i="5"/>
  <c r="BC16" i="5"/>
  <c r="BC13" i="5"/>
  <c r="BC18" i="5"/>
  <c r="BC10" i="5"/>
  <c r="BC7" i="5"/>
  <c r="BC17" i="5"/>
  <c r="BC8" i="5"/>
  <c r="BC12" i="5"/>
  <c r="BC15" i="5"/>
  <c r="BC6" i="5"/>
  <c r="BC19" i="5"/>
  <c r="BA18" i="5"/>
  <c r="BB18" i="5" s="1"/>
  <c r="BA7" i="5"/>
  <c r="BB7" i="5" s="1"/>
  <c r="BA14" i="5"/>
  <c r="BB14" i="5" s="1"/>
  <c r="BA15" i="5"/>
  <c r="BB15" i="5" s="1"/>
  <c r="BA13" i="5"/>
  <c r="BB13" i="5" s="1"/>
  <c r="BD13" i="5" s="1"/>
  <c r="BA10" i="5"/>
  <c r="BB10" i="5" s="1"/>
  <c r="BA19" i="5"/>
  <c r="BB19" i="5" s="1"/>
  <c r="BA17" i="5"/>
  <c r="BB17" i="5" s="1"/>
  <c r="BA8" i="5"/>
  <c r="BB8" i="5" s="1"/>
  <c r="BA11" i="5"/>
  <c r="BB11" i="5" s="1"/>
  <c r="BA16" i="5"/>
  <c r="BB16" i="5" s="1"/>
  <c r="BA12" i="5"/>
  <c r="BB12" i="5" s="1"/>
  <c r="BA6" i="5"/>
  <c r="BB6" i="5" s="1"/>
  <c r="BA9" i="5"/>
  <c r="BB9" i="5" s="1"/>
  <c r="AY30" i="3"/>
  <c r="AS30" i="3"/>
  <c r="AM30" i="3"/>
  <c r="AG30" i="3"/>
  <c r="AB30" i="3"/>
  <c r="AY24" i="3"/>
  <c r="AS24" i="3"/>
  <c r="AM24" i="3"/>
  <c r="AG24" i="3"/>
  <c r="AB24" i="3"/>
  <c r="AY15" i="3"/>
  <c r="AS15" i="3"/>
  <c r="AM15" i="3"/>
  <c r="AG15" i="3"/>
  <c r="AB15" i="3"/>
  <c r="BD14" i="5" l="1"/>
  <c r="BD8" i="5"/>
  <c r="BD15" i="5"/>
  <c r="BD16" i="5"/>
  <c r="BD19" i="5"/>
  <c r="BD18" i="5"/>
  <c r="BD9" i="5"/>
  <c r="BD11" i="5"/>
  <c r="BD7" i="5"/>
  <c r="BD12" i="5"/>
  <c r="BD17" i="5"/>
  <c r="BD10" i="5"/>
  <c r="BD6" i="5"/>
  <c r="AZ24" i="3"/>
  <c r="AZ30" i="3"/>
  <c r="AZ15" i="3"/>
  <c r="AY23" i="3"/>
  <c r="AS23" i="3"/>
  <c r="AM23" i="3"/>
  <c r="AG23" i="3"/>
  <c r="AB23" i="3"/>
  <c r="AY22" i="3"/>
  <c r="AS22" i="3"/>
  <c r="AM22" i="3"/>
  <c r="AG22" i="3"/>
  <c r="AB22" i="3"/>
  <c r="AY21" i="3"/>
  <c r="AS21" i="3"/>
  <c r="AM21" i="3"/>
  <c r="AG21" i="3"/>
  <c r="AB21" i="3"/>
  <c r="V23" i="3"/>
  <c r="V22" i="3"/>
  <c r="V21" i="3"/>
  <c r="AZ21" i="3" l="1"/>
  <c r="AZ22" i="3"/>
  <c r="AZ23" i="3"/>
  <c r="AY29" i="3"/>
  <c r="AS29" i="3"/>
  <c r="AM29" i="3"/>
  <c r="AG29" i="3"/>
  <c r="AB29" i="3"/>
  <c r="V29" i="3"/>
  <c r="P29" i="3"/>
  <c r="AZ29" i="3" l="1"/>
  <c r="AY36" i="3"/>
  <c r="AY35" i="3"/>
  <c r="AY33" i="3"/>
  <c r="AY32" i="3"/>
  <c r="AY26" i="3"/>
  <c r="AY27" i="3"/>
  <c r="AY28" i="3"/>
  <c r="AY19" i="3"/>
  <c r="AY18" i="3"/>
  <c r="AY20" i="3"/>
  <c r="AY14" i="3"/>
  <c r="AY9" i="3"/>
  <c r="AY10" i="3"/>
  <c r="AY11" i="3"/>
  <c r="AS36" i="3"/>
  <c r="AS35" i="3"/>
  <c r="AS33" i="3"/>
  <c r="AS32" i="3"/>
  <c r="AS26" i="3"/>
  <c r="AS27" i="3"/>
  <c r="AS28" i="3"/>
  <c r="AS19" i="3"/>
  <c r="AS18" i="3"/>
  <c r="AS20" i="3"/>
  <c r="AS14" i="3"/>
  <c r="AS9" i="3"/>
  <c r="AS10" i="3"/>
  <c r="AS11" i="3"/>
  <c r="AM36" i="3"/>
  <c r="AM35" i="3"/>
  <c r="AM33" i="3"/>
  <c r="AM32" i="3"/>
  <c r="AM26" i="3"/>
  <c r="AM27" i="3"/>
  <c r="AM28" i="3"/>
  <c r="AM19" i="3"/>
  <c r="AM18" i="3"/>
  <c r="AM20" i="3"/>
  <c r="AM14" i="3"/>
  <c r="AM9" i="3"/>
  <c r="AM10" i="3"/>
  <c r="AM11" i="3"/>
  <c r="AG36" i="3"/>
  <c r="AG35" i="3"/>
  <c r="AG33" i="3"/>
  <c r="AG32" i="3"/>
  <c r="AG26" i="3"/>
  <c r="AG27" i="3"/>
  <c r="AG28" i="3"/>
  <c r="AG19" i="3"/>
  <c r="AG18" i="3"/>
  <c r="AG20" i="3"/>
  <c r="AG14" i="3"/>
  <c r="AG9" i="3"/>
  <c r="AG10" i="3"/>
  <c r="AG11" i="3"/>
  <c r="AB36" i="3"/>
  <c r="AB35" i="3"/>
  <c r="AB33" i="3"/>
  <c r="AB32" i="3"/>
  <c r="AB26" i="3"/>
  <c r="AB27" i="3"/>
  <c r="AB28" i="3"/>
  <c r="AB19" i="3"/>
  <c r="AB18" i="3"/>
  <c r="AB20" i="3"/>
  <c r="AB14" i="3"/>
  <c r="AB9" i="3"/>
  <c r="AB10" i="3"/>
  <c r="AB11" i="3"/>
  <c r="V36" i="3"/>
  <c r="V35" i="3"/>
  <c r="V33" i="3"/>
  <c r="V32" i="3"/>
  <c r="V26" i="3"/>
  <c r="V27" i="3"/>
  <c r="V28" i="3"/>
  <c r="V19" i="3"/>
  <c r="V18" i="3"/>
  <c r="V20" i="3"/>
  <c r="V14" i="3"/>
  <c r="V9" i="3"/>
  <c r="V10" i="3"/>
  <c r="V11" i="3"/>
  <c r="P9" i="3"/>
  <c r="P10" i="3"/>
  <c r="P11" i="3"/>
  <c r="P14" i="3"/>
  <c r="P19" i="3"/>
  <c r="P18" i="3"/>
  <c r="P20" i="3"/>
  <c r="P26" i="3"/>
  <c r="P27" i="3"/>
  <c r="P28" i="3"/>
  <c r="P33" i="3"/>
  <c r="P32" i="3"/>
  <c r="P36" i="3"/>
  <c r="P35" i="3"/>
  <c r="J11" i="3"/>
  <c r="AZ11" i="3" l="1"/>
  <c r="J36" i="3"/>
  <c r="AZ36" i="3" s="1"/>
  <c r="J35" i="3"/>
  <c r="AZ35" i="3" s="1"/>
  <c r="J33" i="3"/>
  <c r="AZ33" i="3" s="1"/>
  <c r="J32" i="3"/>
  <c r="AZ32" i="3" s="1"/>
  <c r="J26" i="3"/>
  <c r="AZ26" i="3" s="1"/>
  <c r="J27" i="3"/>
  <c r="AZ27" i="3" s="1"/>
  <c r="J28" i="3"/>
  <c r="AZ28" i="3" s="1"/>
  <c r="J19" i="3"/>
  <c r="AZ19" i="3" s="1"/>
  <c r="J18" i="3"/>
  <c r="AZ18" i="3" s="1"/>
  <c r="J20" i="3"/>
  <c r="AZ20" i="3" s="1"/>
  <c r="J14" i="3"/>
  <c r="AZ14" i="3" s="1"/>
  <c r="J9" i="3"/>
  <c r="AZ9" i="3" s="1"/>
  <c r="J10" i="3"/>
  <c r="AZ10" i="3" s="1"/>
  <c r="AZ75" i="3" l="1"/>
</calcChain>
</file>

<file path=xl/sharedStrings.xml><?xml version="1.0" encoding="utf-8"?>
<sst xmlns="http://schemas.openxmlformats.org/spreadsheetml/2006/main" count="183" uniqueCount="71">
  <si>
    <t>Pos</t>
  </si>
  <si>
    <t>MSA LICENCE NUMBER</t>
  </si>
  <si>
    <t>COMPETITOR NAME &amp; SURNAME</t>
  </si>
  <si>
    <t>B</t>
  </si>
  <si>
    <t>Class B:</t>
  </si>
  <si>
    <t>05933</t>
  </si>
  <si>
    <t>Class C:</t>
  </si>
  <si>
    <t>Class D:</t>
  </si>
  <si>
    <t>Alec Gudmanz</t>
  </si>
  <si>
    <t>04031</t>
  </si>
  <si>
    <t>Class E:</t>
  </si>
  <si>
    <t>Total</t>
  </si>
  <si>
    <t>03646</t>
  </si>
  <si>
    <t>Class A:</t>
  </si>
  <si>
    <t>Derek Boy</t>
  </si>
  <si>
    <t>05738</t>
  </si>
  <si>
    <t>Matthew Gudmanz</t>
  </si>
  <si>
    <t>01405</t>
  </si>
  <si>
    <t>Gary Schultz</t>
  </si>
  <si>
    <t>03291</t>
  </si>
  <si>
    <t>05939</t>
  </si>
  <si>
    <t>Quentin Lessing</t>
  </si>
  <si>
    <t>Graham Lessing</t>
  </si>
  <si>
    <t>Andrew Karshagen</t>
  </si>
  <si>
    <t>Class F:</t>
  </si>
  <si>
    <t>05815</t>
  </si>
  <si>
    <t>Johan van der Westhuizen</t>
  </si>
  <si>
    <t>05198</t>
  </si>
  <si>
    <t>05684</t>
  </si>
  <si>
    <t>A</t>
  </si>
  <si>
    <t>C</t>
  </si>
  <si>
    <t>D</t>
  </si>
  <si>
    <t>Darron Gudmanz</t>
  </si>
  <si>
    <t xml:space="preserve">     CLASSES</t>
  </si>
  <si>
    <t>Quintin Bates</t>
  </si>
  <si>
    <t>CLASS A: 1:34.999 - AND BELOW</t>
  </si>
  <si>
    <t>CLASS B: 1:35.000 - 1:39.999</t>
  </si>
  <si>
    <t>CLASS C: 1:40.000 - 1:44.999</t>
  </si>
  <si>
    <t>CLASS D: 1:45.000 - 1:49.999</t>
  </si>
  <si>
    <t>CLASS E: 1:50.000 - 1:54.999</t>
  </si>
  <si>
    <t>CLASS F: 1:55.000 - AND ABOVE</t>
  </si>
  <si>
    <t>Danian Staffen</t>
  </si>
  <si>
    <t>CLASS TOTAL</t>
  </si>
  <si>
    <t>HTP no</t>
  </si>
  <si>
    <t>CLASS S:  Non HTP Compliant</t>
  </si>
  <si>
    <t>Championship Total</t>
  </si>
  <si>
    <t>Championship Total minus worst round</t>
  </si>
  <si>
    <t>Class Position</t>
  </si>
  <si>
    <t>Start</t>
  </si>
  <si>
    <t>Finish</t>
  </si>
  <si>
    <t>Race 1                                                                          2-Mar</t>
  </si>
  <si>
    <t>Race 2                                                                          30-Mar</t>
  </si>
  <si>
    <t>Race 3                                                                          11-May</t>
  </si>
  <si>
    <t>Race 4                                                                          22-Jun</t>
  </si>
  <si>
    <t>Race 5                                                                          3-Aug</t>
  </si>
  <si>
    <t>Race 7                                                                                14-Sep</t>
  </si>
  <si>
    <t>Race 8                                                                                26-Oct</t>
  </si>
  <si>
    <t>CLASS</t>
  </si>
  <si>
    <t>Race 6 - Aldo Scribante                                                                          17-Aug</t>
  </si>
  <si>
    <t>2019  EASTERN CAPE REGIONAL HISTORIC SERIES</t>
  </si>
  <si>
    <t>Brendan Smith</t>
  </si>
  <si>
    <t>Donovan Collins</t>
  </si>
  <si>
    <t>03777</t>
  </si>
  <si>
    <t>05690</t>
  </si>
  <si>
    <t>Shane Fantham</t>
  </si>
  <si>
    <t>Worst Round</t>
  </si>
  <si>
    <t>CHAMPIONSHIP TOTAL</t>
  </si>
  <si>
    <t>09203</t>
  </si>
  <si>
    <t>Class Points minus worst round</t>
  </si>
  <si>
    <t>Overall Position</t>
  </si>
  <si>
    <t>More class wins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</si>
</sst>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&quot;\ #,##0;[Red]&quot;R&quot;\ \-#,##0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10"/>
      <name val="Calibri"/>
      <family val="2"/>
    </font>
    <font>
      <b/>
      <sz val="11"/>
      <color indexed="10"/>
      <name val="Calibri"/>
      <family val="2"/>
    </font>
    <font>
      <i/>
      <sz val="11"/>
      <color indexed="10"/>
      <name val="Calibri"/>
      <family val="2"/>
    </font>
    <font>
      <b/>
      <i/>
      <sz val="11"/>
      <name val="Calibri"/>
      <family val="2"/>
    </font>
    <font>
      <b/>
      <u/>
      <sz val="18"/>
      <color indexed="8"/>
      <name val="Calibri"/>
      <family val="2"/>
    </font>
    <font>
      <b/>
      <u/>
      <sz val="10"/>
      <color indexed="8"/>
      <name val="Calibri"/>
      <family val="2"/>
    </font>
    <font>
      <sz val="11"/>
      <color indexed="10"/>
      <name val="Calibri"/>
      <family val="2"/>
    </font>
    <font>
      <b/>
      <u/>
      <sz val="11"/>
      <color indexed="8"/>
      <name val="Calibri"/>
      <family val="2"/>
    </font>
    <font>
      <b/>
      <i/>
      <sz val="11"/>
      <color indexed="10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sz val="7.8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7" fillId="0" borderId="0"/>
  </cellStyleXfs>
  <cellXfs count="18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wrapText="1"/>
    </xf>
    <xf numFmtId="0" fontId="6" fillId="2" borderId="14" xfId="0" applyFont="1" applyFill="1" applyBorder="1"/>
    <xf numFmtId="0" fontId="5" fillId="0" borderId="4" xfId="0" applyFont="1" applyBorder="1"/>
    <xf numFmtId="0" fontId="5" fillId="0" borderId="7" xfId="0" applyFont="1" applyBorder="1"/>
    <xf numFmtId="0" fontId="0" fillId="0" borderId="16" xfId="0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5" fillId="0" borderId="0" xfId="0" applyFont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2" borderId="13" xfId="0" applyFont="1" applyFill="1" applyBorder="1" applyAlignment="1">
      <alignment horizontal="center" wrapText="1"/>
    </xf>
    <xf numFmtId="0" fontId="0" fillId="0" borderId="14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2" borderId="19" xfId="0" applyFont="1" applyFill="1" applyBorder="1"/>
    <xf numFmtId="164" fontId="2" fillId="2" borderId="21" xfId="0" applyNumberFormat="1" applyFont="1" applyFill="1" applyBorder="1" applyAlignment="1">
      <alignment horizontal="center"/>
    </xf>
    <xf numFmtId="164" fontId="2" fillId="2" borderId="22" xfId="0" applyNumberFormat="1" applyFont="1" applyFill="1" applyBorder="1" applyAlignment="1">
      <alignment horizontal="center"/>
    </xf>
    <xf numFmtId="164" fontId="2" fillId="2" borderId="23" xfId="0" applyNumberFormat="1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11" fillId="0" borderId="0" xfId="0" applyFont="1" applyBorder="1"/>
    <xf numFmtId="0" fontId="0" fillId="0" borderId="0" xfId="0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0" fillId="0" borderId="32" xfId="0" applyFont="1" applyFill="1" applyBorder="1"/>
    <xf numFmtId="0" fontId="10" fillId="0" borderId="31" xfId="0" applyFont="1" applyFill="1" applyBorder="1"/>
    <xf numFmtId="0" fontId="0" fillId="0" borderId="33" xfId="0" applyBorder="1"/>
    <xf numFmtId="0" fontId="0" fillId="0" borderId="33" xfId="0" applyFill="1" applyBorder="1"/>
    <xf numFmtId="0" fontId="10" fillId="0" borderId="33" xfId="0" applyFont="1" applyFill="1" applyBorder="1"/>
    <xf numFmtId="0" fontId="0" fillId="0" borderId="34" xfId="0" applyFill="1" applyBorder="1"/>
    <xf numFmtId="0" fontId="0" fillId="0" borderId="4" xfId="0" applyBorder="1"/>
    <xf numFmtId="0" fontId="20" fillId="0" borderId="25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4" xfId="0" quotePrefix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1" fillId="0" borderId="4" xfId="0" applyFont="1" applyBorder="1"/>
    <xf numFmtId="0" fontId="19" fillId="3" borderId="4" xfId="0" quotePrefix="1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4" xfId="0" applyBorder="1" applyAlignment="1">
      <alignment horizontal="center"/>
    </xf>
    <xf numFmtId="0" fontId="24" fillId="4" borderId="38" xfId="0" applyFont="1" applyFill="1" applyBorder="1"/>
    <xf numFmtId="0" fontId="24" fillId="4" borderId="0" xfId="0" applyFont="1" applyFill="1" applyBorder="1" applyAlignment="1">
      <alignment horizontal="center"/>
    </xf>
    <xf numFmtId="0" fontId="24" fillId="4" borderId="0" xfId="0" applyNumberFormat="1" applyFont="1" applyFill="1" applyBorder="1" applyAlignment="1"/>
    <xf numFmtId="0" fontId="24" fillId="4" borderId="0" xfId="0" applyFont="1" applyFill="1" applyBorder="1"/>
    <xf numFmtId="0" fontId="24" fillId="4" borderId="39" xfId="0" applyFont="1" applyFill="1" applyBorder="1"/>
    <xf numFmtId="0" fontId="24" fillId="4" borderId="40" xfId="0" applyFont="1" applyFill="1" applyBorder="1"/>
    <xf numFmtId="0" fontId="24" fillId="4" borderId="41" xfId="0" applyFont="1" applyFill="1" applyBorder="1" applyAlignment="1">
      <alignment horizontal="center"/>
    </xf>
    <xf numFmtId="0" fontId="24" fillId="4" borderId="41" xfId="0" applyNumberFormat="1" applyFont="1" applyFill="1" applyBorder="1" applyAlignment="1"/>
    <xf numFmtId="0" fontId="24" fillId="4" borderId="41" xfId="0" applyFont="1" applyFill="1" applyBorder="1"/>
    <xf numFmtId="0" fontId="24" fillId="4" borderId="42" xfId="0" applyFont="1" applyFill="1" applyBorder="1"/>
    <xf numFmtId="0" fontId="0" fillId="4" borderId="0" xfId="0" applyFill="1" applyBorder="1"/>
    <xf numFmtId="0" fontId="12" fillId="0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164" fontId="2" fillId="2" borderId="47" xfId="0" applyNumberFormat="1" applyFont="1" applyFill="1" applyBorder="1" applyAlignment="1">
      <alignment horizontal="center"/>
    </xf>
    <xf numFmtId="164" fontId="22" fillId="2" borderId="48" xfId="0" applyNumberFormat="1" applyFont="1" applyFill="1" applyBorder="1" applyAlignment="1">
      <alignment horizontal="center"/>
    </xf>
    <xf numFmtId="1" fontId="0" fillId="4" borderId="0" xfId="0" applyNumberFormat="1" applyFill="1" applyBorder="1"/>
    <xf numFmtId="1" fontId="24" fillId="4" borderId="0" xfId="0" applyNumberFormat="1" applyFont="1" applyFill="1" applyBorder="1" applyAlignment="1"/>
    <xf numFmtId="0" fontId="25" fillId="4" borderId="0" xfId="0" applyNumberFormat="1" applyFont="1" applyFill="1" applyBorder="1" applyAlignment="1"/>
    <xf numFmtId="1" fontId="24" fillId="4" borderId="0" xfId="0" applyNumberFormat="1" applyFont="1" applyFill="1" applyBorder="1"/>
    <xf numFmtId="0" fontId="2" fillId="2" borderId="19" xfId="0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53" xfId="0" applyFont="1" applyFill="1" applyBorder="1" applyAlignment="1">
      <alignment horizontal="center" vertical="center" wrapText="1"/>
    </xf>
    <xf numFmtId="0" fontId="5" fillId="0" borderId="54" xfId="0" applyFont="1" applyBorder="1"/>
    <xf numFmtId="0" fontId="0" fillId="0" borderId="55" xfId="0" applyFill="1" applyBorder="1"/>
    <xf numFmtId="0" fontId="0" fillId="0" borderId="8" xfId="0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9" fillId="0" borderId="54" xfId="0" quotePrefix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4" xfId="0" applyFill="1" applyBorder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2" borderId="20" xfId="0" applyFont="1" applyFill="1" applyBorder="1" applyAlignment="1">
      <alignment horizontal="center" wrapText="1"/>
    </xf>
    <xf numFmtId="16" fontId="1" fillId="2" borderId="21" xfId="0" applyNumberFormat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19" fillId="0" borderId="2" xfId="0" quotePrefix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9" fillId="0" borderId="56" xfId="0" quotePrefix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 wrapText="1"/>
    </xf>
    <xf numFmtId="164" fontId="22" fillId="2" borderId="22" xfId="0" applyNumberFormat="1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26" fillId="0" borderId="25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55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57" xfId="0" applyFont="1" applyFill="1" applyBorder="1" applyAlignment="1">
      <alignment horizontal="center"/>
    </xf>
    <xf numFmtId="0" fontId="2" fillId="0" borderId="58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6" fillId="0" borderId="31" xfId="0" applyFont="1" applyFill="1" applyBorder="1" applyAlignment="1">
      <alignment horizontal="center"/>
    </xf>
    <xf numFmtId="0" fontId="26" fillId="0" borderId="33" xfId="0" applyFont="1" applyFill="1" applyBorder="1" applyAlignment="1">
      <alignment horizontal="center"/>
    </xf>
    <xf numFmtId="0" fontId="26" fillId="0" borderId="57" xfId="0" applyFont="1" applyFill="1" applyBorder="1" applyAlignment="1">
      <alignment horizontal="center"/>
    </xf>
    <xf numFmtId="0" fontId="26" fillId="0" borderId="58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3" fillId="4" borderId="35" xfId="0" applyFont="1" applyFill="1" applyBorder="1" applyAlignment="1">
      <alignment horizontal="center"/>
    </xf>
    <xf numFmtId="0" fontId="23" fillId="4" borderId="36" xfId="0" applyFont="1" applyFill="1" applyBorder="1" applyAlignment="1">
      <alignment horizontal="center"/>
    </xf>
    <xf numFmtId="0" fontId="23" fillId="4" borderId="37" xfId="0" applyFont="1" applyFill="1" applyBorder="1" applyAlignment="1">
      <alignment horizontal="center"/>
    </xf>
    <xf numFmtId="16" fontId="2" fillId="2" borderId="0" xfId="0" applyNumberFormat="1" applyFont="1" applyFill="1" applyBorder="1" applyAlignment="1">
      <alignment horizontal="center" vertical="center" wrapText="1"/>
    </xf>
    <xf numFmtId="16" fontId="2" fillId="2" borderId="52" xfId="0" applyNumberFormat="1" applyFont="1" applyFill="1" applyBorder="1" applyAlignment="1">
      <alignment horizontal="center" vertical="center" wrapText="1"/>
    </xf>
    <xf numFmtId="16" fontId="2" fillId="2" borderId="44" xfId="0" applyNumberFormat="1" applyFont="1" applyFill="1" applyBorder="1" applyAlignment="1">
      <alignment horizontal="center" vertical="center" wrapText="1"/>
    </xf>
    <xf numFmtId="16" fontId="2" fillId="2" borderId="45" xfId="0" applyNumberFormat="1" applyFont="1" applyFill="1" applyBorder="1" applyAlignment="1">
      <alignment horizontal="center" vertical="center" wrapText="1"/>
    </xf>
    <xf numFmtId="16" fontId="2" fillId="2" borderId="46" xfId="0" applyNumberFormat="1" applyFont="1" applyFill="1" applyBorder="1" applyAlignment="1">
      <alignment horizontal="center" vertical="center" wrapText="1"/>
    </xf>
    <xf numFmtId="16" fontId="2" fillId="2" borderId="47" xfId="0" applyNumberFormat="1" applyFont="1" applyFill="1" applyBorder="1" applyAlignment="1">
      <alignment horizontal="center" vertical="center" wrapText="1"/>
    </xf>
    <xf numFmtId="16" fontId="2" fillId="2" borderId="48" xfId="0" applyNumberFormat="1" applyFont="1" applyFill="1" applyBorder="1" applyAlignment="1">
      <alignment horizontal="center" vertical="center" wrapText="1"/>
    </xf>
    <xf numFmtId="16" fontId="2" fillId="2" borderId="49" xfId="0" applyNumberFormat="1" applyFont="1" applyFill="1" applyBorder="1" applyAlignment="1">
      <alignment horizontal="center" vertical="center" wrapText="1"/>
    </xf>
    <xf numFmtId="16" fontId="2" fillId="2" borderId="50" xfId="0" applyNumberFormat="1" applyFont="1" applyFill="1" applyBorder="1" applyAlignment="1">
      <alignment horizontal="center" vertical="center" wrapText="1"/>
    </xf>
    <xf numFmtId="16" fontId="2" fillId="2" borderId="51" xfId="0" applyNumberFormat="1" applyFont="1" applyFill="1" applyBorder="1" applyAlignment="1">
      <alignment horizontal="center" vertical="center" wrapText="1"/>
    </xf>
    <xf numFmtId="16" fontId="2" fillId="2" borderId="29" xfId="0" applyNumberFormat="1" applyFont="1" applyFill="1" applyBorder="1" applyAlignment="1">
      <alignment horizontal="center" vertical="center" wrapText="1"/>
    </xf>
    <xf numFmtId="16" fontId="2" fillId="2" borderId="28" xfId="0" applyNumberFormat="1" applyFont="1" applyFill="1" applyBorder="1" applyAlignment="1">
      <alignment horizontal="center" vertical="center" wrapText="1"/>
    </xf>
    <xf numFmtId="16" fontId="2" fillId="2" borderId="30" xfId="0" applyNumberFormat="1" applyFont="1" applyFill="1" applyBorder="1" applyAlignment="1">
      <alignment horizontal="center" vertical="center" wrapText="1"/>
    </xf>
    <xf numFmtId="16" fontId="2" fillId="2" borderId="4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2F8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373381</xdr:colOff>
      <xdr:row>0</xdr:row>
      <xdr:rowOff>0</xdr:rowOff>
    </xdr:from>
    <xdr:to>
      <xdr:col>2</xdr:col>
      <xdr:colOff>693420</xdr:colOff>
      <xdr:row>4</xdr:row>
      <xdr:rowOff>102195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0"/>
          <a:ext cx="2308859" cy="10775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982981</xdr:colOff>
      <xdr:row>0</xdr:row>
      <xdr:rowOff>45721</xdr:rowOff>
    </xdr:from>
    <xdr:to>
      <xdr:col>3</xdr:col>
      <xdr:colOff>632460</xdr:colOff>
      <xdr:row>4</xdr:row>
      <xdr:rowOff>99061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1" y="45721"/>
          <a:ext cx="2065019" cy="883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77"/>
  <sheetViews>
    <sheetView view="pageBreakPreview" zoomScaleSheetLayoutView="100" workbookViewId="0">
      <pane xSplit="3" ySplit="6" topLeftCell="AQ18" activePane="bottomRight" state="frozen"/>
      <selection pane="topRight" activeCell="D1" sqref="D1"/>
      <selection pane="bottomLeft" activeCell="A7" sqref="A7"/>
      <selection pane="bottomRight" activeCell="BC24" sqref="BC24"/>
    </sheetView>
  </sheetViews>
  <sheetFormatPr defaultRowHeight="14.4" x14ac:dyDescent="0.3"/>
  <cols>
    <col min="1" max="1" width="4" customWidth="1"/>
    <col min="2" max="2" width="29" customWidth="1"/>
    <col min="3" max="3" width="13.33203125" style="1" customWidth="1"/>
    <col min="4" max="4" width="9.33203125" style="1" customWidth="1"/>
    <col min="5" max="5" width="4.88671875" style="1" customWidth="1"/>
    <col min="6" max="6" width="4.109375" style="47" customWidth="1"/>
    <col min="7" max="9" width="4.6640625" style="1" customWidth="1"/>
    <col min="10" max="11" width="6.6640625" style="36" customWidth="1"/>
    <col min="12" max="12" width="4.109375" style="42" customWidth="1"/>
    <col min="13" max="13" width="4.6640625" style="1" bestFit="1" customWidth="1"/>
    <col min="14" max="15" width="4.6640625" style="1" customWidth="1"/>
    <col min="16" max="17" width="6.6640625" style="36" customWidth="1"/>
    <col min="18" max="18" width="4.109375" style="1" customWidth="1"/>
    <col min="19" max="19" width="4.6640625" style="1" bestFit="1" customWidth="1"/>
    <col min="20" max="21" width="4.6640625" style="1" customWidth="1"/>
    <col min="22" max="23" width="6.6640625" style="1" customWidth="1"/>
    <col min="24" max="24" width="4.109375" style="1" customWidth="1"/>
    <col min="25" max="25" width="4.6640625" style="1" bestFit="1" customWidth="1"/>
    <col min="26" max="27" width="4.6640625" style="1" customWidth="1"/>
    <col min="28" max="29" width="6.6640625" style="1" customWidth="1"/>
    <col min="30" max="30" width="4.109375" style="1" customWidth="1"/>
    <col min="31" max="31" width="4.6640625" style="1" bestFit="1" customWidth="1"/>
    <col min="32" max="32" width="4.6640625" style="1" customWidth="1"/>
    <col min="33" max="34" width="6.6640625" style="1" customWidth="1"/>
    <col min="35" max="35" width="4.109375" style="1" customWidth="1"/>
    <col min="36" max="36" width="4.6640625" style="1" bestFit="1" customWidth="1"/>
    <col min="37" max="38" width="4.6640625" style="1" customWidth="1"/>
    <col min="39" max="40" width="6.6640625" style="1" customWidth="1"/>
    <col min="41" max="41" width="4.109375" style="1" customWidth="1"/>
    <col min="42" max="42" width="4.6640625" style="1" bestFit="1" customWidth="1"/>
    <col min="43" max="44" width="4.6640625" style="1" customWidth="1"/>
    <col min="45" max="46" width="6.6640625" style="1" customWidth="1"/>
    <col min="47" max="47" width="4.109375" style="1" customWidth="1"/>
    <col min="48" max="48" width="4.6640625" style="1" bestFit="1" customWidth="1"/>
    <col min="49" max="50" width="4.6640625" style="1" customWidth="1"/>
    <col min="51" max="51" width="6.6640625" style="1" customWidth="1"/>
    <col min="52" max="52" width="8.88671875" style="1"/>
    <col min="53" max="53" width="11.33203125" style="1" customWidth="1"/>
    <col min="54" max="54" width="8.88671875" style="1"/>
  </cols>
  <sheetData>
    <row r="1" spans="1:54" ht="27" customHeight="1" x14ac:dyDescent="0.3">
      <c r="A1" s="167" t="s">
        <v>59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</row>
    <row r="2" spans="1:54" ht="20.25" customHeight="1" thickBot="1" x14ac:dyDescent="0.3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</row>
    <row r="3" spans="1:54" ht="15" customHeight="1" x14ac:dyDescent="0.3">
      <c r="E3" s="172" t="s">
        <v>50</v>
      </c>
      <c r="F3" s="172"/>
      <c r="G3" s="172"/>
      <c r="H3" s="172"/>
      <c r="I3" s="172"/>
      <c r="J3" s="173"/>
      <c r="K3" s="172" t="s">
        <v>51</v>
      </c>
      <c r="L3" s="172"/>
      <c r="M3" s="172"/>
      <c r="N3" s="172"/>
      <c r="O3" s="172"/>
      <c r="P3" s="173"/>
      <c r="Q3" s="182" t="s">
        <v>52</v>
      </c>
      <c r="R3" s="183"/>
      <c r="S3" s="183"/>
      <c r="T3" s="183"/>
      <c r="U3" s="183"/>
      <c r="V3" s="184"/>
      <c r="W3" s="176" t="s">
        <v>53</v>
      </c>
      <c r="X3" s="177"/>
      <c r="Y3" s="177"/>
      <c r="Z3" s="177"/>
      <c r="AA3" s="177"/>
      <c r="AB3" s="178"/>
      <c r="AC3" s="176" t="s">
        <v>54</v>
      </c>
      <c r="AD3" s="177"/>
      <c r="AE3" s="177"/>
      <c r="AF3" s="177"/>
      <c r="AG3" s="178"/>
      <c r="AH3" s="176" t="s">
        <v>58</v>
      </c>
      <c r="AI3" s="177"/>
      <c r="AJ3" s="177"/>
      <c r="AK3" s="177"/>
      <c r="AL3" s="177"/>
      <c r="AM3" s="178"/>
      <c r="AN3" s="176" t="s">
        <v>55</v>
      </c>
      <c r="AO3" s="177"/>
      <c r="AP3" s="177"/>
      <c r="AQ3" s="177"/>
      <c r="AR3" s="177"/>
      <c r="AS3" s="178"/>
      <c r="AT3" s="176" t="s">
        <v>56</v>
      </c>
      <c r="AU3" s="177"/>
      <c r="AV3" s="177"/>
      <c r="AW3" s="177"/>
      <c r="AX3" s="177"/>
      <c r="AY3" s="178"/>
      <c r="AZ3" s="165" t="s">
        <v>42</v>
      </c>
      <c r="BA3" s="165" t="s">
        <v>68</v>
      </c>
      <c r="BB3" s="165" t="s">
        <v>47</v>
      </c>
    </row>
    <row r="4" spans="1:54" ht="15" thickBot="1" x14ac:dyDescent="0.35">
      <c r="E4" s="174"/>
      <c r="F4" s="174"/>
      <c r="G4" s="174"/>
      <c r="H4" s="174"/>
      <c r="I4" s="174"/>
      <c r="J4" s="175"/>
      <c r="K4" s="174"/>
      <c r="L4" s="174"/>
      <c r="M4" s="174"/>
      <c r="N4" s="174"/>
      <c r="O4" s="174"/>
      <c r="P4" s="175"/>
      <c r="Q4" s="185"/>
      <c r="R4" s="174"/>
      <c r="S4" s="174"/>
      <c r="T4" s="174"/>
      <c r="U4" s="174"/>
      <c r="V4" s="175"/>
      <c r="W4" s="179"/>
      <c r="X4" s="180"/>
      <c r="Y4" s="180"/>
      <c r="Z4" s="180"/>
      <c r="AA4" s="180"/>
      <c r="AB4" s="181"/>
      <c r="AC4" s="179"/>
      <c r="AD4" s="180"/>
      <c r="AE4" s="180"/>
      <c r="AF4" s="180"/>
      <c r="AG4" s="181"/>
      <c r="AH4" s="179"/>
      <c r="AI4" s="180"/>
      <c r="AJ4" s="180"/>
      <c r="AK4" s="180"/>
      <c r="AL4" s="180"/>
      <c r="AM4" s="181"/>
      <c r="AN4" s="179"/>
      <c r="AO4" s="180"/>
      <c r="AP4" s="180"/>
      <c r="AQ4" s="180"/>
      <c r="AR4" s="180"/>
      <c r="AS4" s="181"/>
      <c r="AT4" s="179"/>
      <c r="AU4" s="180"/>
      <c r="AV4" s="180"/>
      <c r="AW4" s="180"/>
      <c r="AX4" s="180"/>
      <c r="AY4" s="181"/>
      <c r="AZ4" s="166"/>
      <c r="BA4" s="166"/>
      <c r="BB4" s="166"/>
    </row>
    <row r="5" spans="1:54" s="2" customFormat="1" ht="30.75" customHeight="1" thickBot="1" x14ac:dyDescent="0.35">
      <c r="A5" s="11" t="s">
        <v>0</v>
      </c>
      <c r="B5" s="10" t="s">
        <v>2</v>
      </c>
      <c r="C5" s="20" t="s">
        <v>1</v>
      </c>
      <c r="D5" s="87" t="s">
        <v>43</v>
      </c>
      <c r="E5" s="115" t="s">
        <v>48</v>
      </c>
      <c r="F5" s="27">
        <v>1</v>
      </c>
      <c r="G5" s="27">
        <v>2</v>
      </c>
      <c r="H5" s="27">
        <v>3</v>
      </c>
      <c r="I5" s="29" t="s">
        <v>49</v>
      </c>
      <c r="J5" s="116" t="s">
        <v>11</v>
      </c>
      <c r="K5" s="115" t="s">
        <v>48</v>
      </c>
      <c r="L5" s="78">
        <v>1</v>
      </c>
      <c r="M5" s="78">
        <v>2</v>
      </c>
      <c r="N5" s="78">
        <v>3</v>
      </c>
      <c r="O5" s="78" t="s">
        <v>49</v>
      </c>
      <c r="P5" s="79" t="s">
        <v>11</v>
      </c>
      <c r="Q5" s="115" t="s">
        <v>48</v>
      </c>
      <c r="R5" s="78">
        <v>1</v>
      </c>
      <c r="S5" s="78">
        <v>2</v>
      </c>
      <c r="T5" s="78">
        <v>3</v>
      </c>
      <c r="U5" s="78" t="s">
        <v>49</v>
      </c>
      <c r="V5" s="79" t="s">
        <v>11</v>
      </c>
      <c r="W5" s="115" t="s">
        <v>48</v>
      </c>
      <c r="X5" s="27">
        <v>1</v>
      </c>
      <c r="Y5" s="27">
        <v>2</v>
      </c>
      <c r="Z5" s="27">
        <v>3</v>
      </c>
      <c r="AA5" s="27" t="s">
        <v>49</v>
      </c>
      <c r="AB5" s="116" t="s">
        <v>11</v>
      </c>
      <c r="AC5" s="103" t="s">
        <v>48</v>
      </c>
      <c r="AD5" s="27">
        <v>1</v>
      </c>
      <c r="AE5" s="27">
        <v>2</v>
      </c>
      <c r="AF5" s="27" t="s">
        <v>49</v>
      </c>
      <c r="AG5" s="116" t="s">
        <v>11</v>
      </c>
      <c r="AH5" s="103" t="s">
        <v>48</v>
      </c>
      <c r="AI5" s="27">
        <v>1</v>
      </c>
      <c r="AJ5" s="27">
        <v>2</v>
      </c>
      <c r="AK5" s="27">
        <v>3</v>
      </c>
      <c r="AL5" s="27" t="s">
        <v>49</v>
      </c>
      <c r="AM5" s="116" t="s">
        <v>11</v>
      </c>
      <c r="AN5" s="115" t="s">
        <v>48</v>
      </c>
      <c r="AO5" s="27">
        <v>1</v>
      </c>
      <c r="AP5" s="27">
        <v>2</v>
      </c>
      <c r="AQ5" s="27">
        <v>3</v>
      </c>
      <c r="AR5" s="27" t="s">
        <v>49</v>
      </c>
      <c r="AS5" s="116" t="s">
        <v>11</v>
      </c>
      <c r="AT5" s="115" t="s">
        <v>48</v>
      </c>
      <c r="AU5" s="27">
        <v>1</v>
      </c>
      <c r="AV5" s="27">
        <v>2</v>
      </c>
      <c r="AW5" s="27">
        <v>3</v>
      </c>
      <c r="AX5" s="27" t="s">
        <v>49</v>
      </c>
      <c r="AY5" s="116" t="s">
        <v>11</v>
      </c>
      <c r="AZ5" s="166"/>
      <c r="BA5" s="166"/>
      <c r="BB5" s="166"/>
    </row>
    <row r="6" spans="1:54" s="2" customFormat="1" ht="15" thickBot="1" x14ac:dyDescent="0.35">
      <c r="A6" s="26"/>
      <c r="B6" s="10"/>
      <c r="C6" s="20"/>
      <c r="D6" s="86"/>
      <c r="E6" s="103"/>
      <c r="F6" s="104"/>
      <c r="G6" s="27"/>
      <c r="H6" s="27"/>
      <c r="I6" s="29"/>
      <c r="J6" s="28"/>
      <c r="K6" s="103"/>
      <c r="L6" s="104"/>
      <c r="M6" s="27"/>
      <c r="N6" s="27"/>
      <c r="O6" s="27"/>
      <c r="P6" s="28"/>
      <c r="Q6" s="103"/>
      <c r="R6" s="104"/>
      <c r="S6" s="27"/>
      <c r="T6" s="27"/>
      <c r="U6" s="27"/>
      <c r="V6" s="28"/>
      <c r="W6" s="103"/>
      <c r="X6" s="104"/>
      <c r="Y6" s="27"/>
      <c r="Z6" s="27"/>
      <c r="AA6" s="27"/>
      <c r="AB6" s="28"/>
      <c r="AC6" s="103"/>
      <c r="AD6" s="104"/>
      <c r="AE6" s="27"/>
      <c r="AF6" s="27"/>
      <c r="AG6" s="28"/>
      <c r="AH6" s="103"/>
      <c r="AI6" s="104"/>
      <c r="AJ6" s="27"/>
      <c r="AK6" s="27"/>
      <c r="AL6" s="27"/>
      <c r="AM6" s="28"/>
      <c r="AN6" s="103"/>
      <c r="AO6" s="104"/>
      <c r="AP6" s="27"/>
      <c r="AQ6" s="27"/>
      <c r="AR6" s="27"/>
      <c r="AS6" s="28"/>
      <c r="AT6" s="103"/>
      <c r="AU6" s="104"/>
      <c r="AV6" s="27"/>
      <c r="AW6" s="27"/>
      <c r="AX6" s="27"/>
      <c r="AY6" s="28"/>
      <c r="AZ6" s="77"/>
      <c r="BA6" s="96"/>
      <c r="BB6" s="96"/>
    </row>
    <row r="7" spans="1:54" x14ac:dyDescent="0.3">
      <c r="A7" s="12"/>
      <c r="B7" s="49"/>
      <c r="C7" s="21"/>
      <c r="D7" s="21"/>
      <c r="E7" s="105"/>
      <c r="F7" s="106"/>
      <c r="G7" s="8"/>
      <c r="H7" s="8"/>
      <c r="I7" s="99"/>
      <c r="J7" s="9"/>
      <c r="K7" s="118"/>
      <c r="L7" s="119"/>
      <c r="M7" s="8"/>
      <c r="N7" s="8"/>
      <c r="O7" s="8"/>
      <c r="P7" s="37"/>
      <c r="Q7" s="126"/>
      <c r="R7" s="127"/>
      <c r="S7" s="8"/>
      <c r="T7" s="8"/>
      <c r="U7" s="8"/>
      <c r="V7" s="9"/>
      <c r="W7" s="118"/>
      <c r="X7" s="127"/>
      <c r="Y7" s="8"/>
      <c r="Z7" s="8"/>
      <c r="AA7" s="8"/>
      <c r="AB7" s="9"/>
      <c r="AC7" s="120"/>
      <c r="AD7" s="136"/>
      <c r="AE7" s="31"/>
      <c r="AF7" s="31"/>
      <c r="AG7" s="32"/>
      <c r="AH7" s="120"/>
      <c r="AI7" s="136"/>
      <c r="AJ7" s="31"/>
      <c r="AK7" s="31"/>
      <c r="AL7" s="31"/>
      <c r="AM7" s="32"/>
      <c r="AN7" s="120"/>
      <c r="AO7" s="127"/>
      <c r="AP7" s="8"/>
      <c r="AQ7" s="8"/>
      <c r="AR7" s="8"/>
      <c r="AS7" s="9"/>
      <c r="AT7" s="118"/>
      <c r="AU7" s="127"/>
      <c r="AV7" s="8"/>
      <c r="AW7" s="8"/>
      <c r="AX7" s="8"/>
      <c r="AY7" s="9"/>
      <c r="AZ7" s="92"/>
    </row>
    <row r="8" spans="1:54" x14ac:dyDescent="0.3">
      <c r="A8" s="12"/>
      <c r="B8" s="50" t="s">
        <v>13</v>
      </c>
      <c r="C8" s="30"/>
      <c r="D8" s="30"/>
      <c r="E8" s="107"/>
      <c r="F8" s="108"/>
      <c r="G8" s="31"/>
      <c r="H8" s="31"/>
      <c r="I8" s="100"/>
      <c r="J8" s="32"/>
      <c r="K8" s="120"/>
      <c r="L8" s="121"/>
      <c r="M8" s="31"/>
      <c r="N8" s="31"/>
      <c r="O8" s="31"/>
      <c r="P8" s="38"/>
      <c r="Q8" s="122"/>
      <c r="R8" s="128"/>
      <c r="S8" s="31"/>
      <c r="T8" s="31"/>
      <c r="U8" s="31"/>
      <c r="V8" s="32"/>
      <c r="W8" s="120"/>
      <c r="X8" s="128"/>
      <c r="Y8" s="31"/>
      <c r="Z8" s="31"/>
      <c r="AA8" s="31"/>
      <c r="AB8" s="32"/>
      <c r="AC8" s="120"/>
      <c r="AD8" s="137"/>
      <c r="AE8" s="4"/>
      <c r="AF8" s="4"/>
      <c r="AG8" s="7"/>
      <c r="AH8" s="134"/>
      <c r="AI8" s="137"/>
      <c r="AJ8" s="4"/>
      <c r="AK8" s="4"/>
      <c r="AL8" s="4"/>
      <c r="AM8" s="7"/>
      <c r="AN8" s="120"/>
      <c r="AO8" s="128"/>
      <c r="AP8" s="31"/>
      <c r="AQ8" s="31"/>
      <c r="AR8" s="31"/>
      <c r="AS8" s="32"/>
      <c r="AT8" s="120"/>
      <c r="AU8" s="129"/>
      <c r="AV8" s="31"/>
      <c r="AW8" s="31"/>
      <c r="AX8" s="31"/>
      <c r="AY8" s="32"/>
      <c r="AZ8" s="91"/>
    </row>
    <row r="9" spans="1:54" x14ac:dyDescent="0.3">
      <c r="A9" s="12">
        <v>1</v>
      </c>
      <c r="B9" s="51" t="s">
        <v>41</v>
      </c>
      <c r="C9" s="61" t="s">
        <v>20</v>
      </c>
      <c r="D9" s="61">
        <v>458</v>
      </c>
      <c r="E9" s="109">
        <v>5</v>
      </c>
      <c r="F9" s="110">
        <v>8</v>
      </c>
      <c r="G9" s="4">
        <v>9</v>
      </c>
      <c r="H9" s="4">
        <v>9</v>
      </c>
      <c r="I9" s="100">
        <v>5</v>
      </c>
      <c r="J9" s="38">
        <f>SUM(E9:I9)</f>
        <v>36</v>
      </c>
      <c r="K9" s="122">
        <v>5</v>
      </c>
      <c r="L9" s="123">
        <v>7</v>
      </c>
      <c r="M9" s="4">
        <v>0</v>
      </c>
      <c r="N9" s="4">
        <v>0</v>
      </c>
      <c r="O9" s="4">
        <v>0</v>
      </c>
      <c r="P9" s="38">
        <f>SUM(K9:O9)</f>
        <v>12</v>
      </c>
      <c r="Q9" s="122">
        <v>5</v>
      </c>
      <c r="R9" s="129">
        <v>9</v>
      </c>
      <c r="S9" s="56">
        <v>9</v>
      </c>
      <c r="T9" s="56">
        <v>9</v>
      </c>
      <c r="U9" s="56">
        <v>5</v>
      </c>
      <c r="V9" s="38">
        <f>SUM(Q9:U9)</f>
        <v>37</v>
      </c>
      <c r="W9" s="122">
        <v>5</v>
      </c>
      <c r="X9" s="129">
        <v>0</v>
      </c>
      <c r="Y9" s="31">
        <v>0</v>
      </c>
      <c r="Z9" s="31">
        <v>0</v>
      </c>
      <c r="AA9" s="31">
        <v>0</v>
      </c>
      <c r="AB9" s="38">
        <f>SUM(W9:AA9)</f>
        <v>5</v>
      </c>
      <c r="AC9" s="122">
        <v>5</v>
      </c>
      <c r="AD9" s="131">
        <v>8</v>
      </c>
      <c r="AE9" s="4">
        <v>8</v>
      </c>
      <c r="AF9" s="4">
        <v>5</v>
      </c>
      <c r="AG9" s="38">
        <f>SUM(AC9:AF9)</f>
        <v>26</v>
      </c>
      <c r="AH9" s="122">
        <v>5</v>
      </c>
      <c r="AI9" s="131">
        <v>8</v>
      </c>
      <c r="AJ9" s="4">
        <v>7</v>
      </c>
      <c r="AK9" s="4">
        <v>7</v>
      </c>
      <c r="AL9" s="31">
        <v>5</v>
      </c>
      <c r="AM9" s="38">
        <f>SUM(AH9:AL9)</f>
        <v>32</v>
      </c>
      <c r="AN9" s="122">
        <v>5</v>
      </c>
      <c r="AO9" s="129">
        <v>9</v>
      </c>
      <c r="AP9" s="56">
        <v>0</v>
      </c>
      <c r="AQ9" s="31">
        <v>0</v>
      </c>
      <c r="AR9" s="31">
        <v>0</v>
      </c>
      <c r="AS9" s="38">
        <f>SUM(AN9:AR9)</f>
        <v>14</v>
      </c>
      <c r="AT9" s="122">
        <v>0</v>
      </c>
      <c r="AU9" s="129">
        <v>0</v>
      </c>
      <c r="AV9" s="31">
        <v>0</v>
      </c>
      <c r="AW9" s="31">
        <v>0</v>
      </c>
      <c r="AX9" s="31">
        <v>0</v>
      </c>
      <c r="AY9" s="38">
        <f>SUM(AT9:AX9)</f>
        <v>0</v>
      </c>
      <c r="AZ9" s="84">
        <f>SUM(J9,P9,V9,AB9,AG9,AM9,AS9,AY9)</f>
        <v>162</v>
      </c>
      <c r="BA9" s="1">
        <f>AZ9-MIN(J9,P9,V9,AB9,AG9,AM9,AS9,AY9)</f>
        <v>162</v>
      </c>
      <c r="BB9" s="1">
        <v>2</v>
      </c>
    </row>
    <row r="10" spans="1:54" x14ac:dyDescent="0.3">
      <c r="A10" s="12">
        <v>2</v>
      </c>
      <c r="B10" s="51" t="s">
        <v>14</v>
      </c>
      <c r="C10" s="61" t="s">
        <v>19</v>
      </c>
      <c r="D10" s="61">
        <v>455</v>
      </c>
      <c r="E10" s="109">
        <v>5</v>
      </c>
      <c r="F10" s="4">
        <v>7</v>
      </c>
      <c r="G10" s="4">
        <v>7</v>
      </c>
      <c r="H10" s="4">
        <v>8</v>
      </c>
      <c r="I10" s="100">
        <v>5</v>
      </c>
      <c r="J10" s="38">
        <f>SUM(E10:I10)</f>
        <v>32</v>
      </c>
      <c r="K10" s="122"/>
      <c r="L10" s="4"/>
      <c r="M10" s="4"/>
      <c r="N10" s="4"/>
      <c r="O10" s="4"/>
      <c r="P10" s="38">
        <f>SUM(K10:O10)</f>
        <v>0</v>
      </c>
      <c r="Q10" s="122">
        <v>5</v>
      </c>
      <c r="R10" s="129">
        <v>8</v>
      </c>
      <c r="S10" s="56">
        <v>8</v>
      </c>
      <c r="T10" s="56">
        <v>0</v>
      </c>
      <c r="U10" s="56">
        <v>0</v>
      </c>
      <c r="V10" s="38">
        <f>SUM(Q10:U10)</f>
        <v>21</v>
      </c>
      <c r="W10" s="122">
        <v>0</v>
      </c>
      <c r="X10" s="129">
        <v>0</v>
      </c>
      <c r="Y10" s="31">
        <v>0</v>
      </c>
      <c r="Z10" s="31">
        <v>0</v>
      </c>
      <c r="AA10" s="31">
        <v>0</v>
      </c>
      <c r="AB10" s="38">
        <f>SUM(W10:AA10)</f>
        <v>0</v>
      </c>
      <c r="AC10" s="122">
        <v>5</v>
      </c>
      <c r="AD10" s="131">
        <v>7</v>
      </c>
      <c r="AE10" s="4">
        <v>0</v>
      </c>
      <c r="AF10" s="4">
        <v>0</v>
      </c>
      <c r="AG10" s="38">
        <f>SUM(AC10:AF10)</f>
        <v>12</v>
      </c>
      <c r="AH10" s="122"/>
      <c r="AI10" s="131"/>
      <c r="AJ10" s="4"/>
      <c r="AK10" s="4"/>
      <c r="AL10" s="31"/>
      <c r="AM10" s="38">
        <f>SUM(AH10:AL10)</f>
        <v>0</v>
      </c>
      <c r="AN10" s="122">
        <v>5</v>
      </c>
      <c r="AO10" s="129">
        <v>8</v>
      </c>
      <c r="AP10" s="56">
        <v>9</v>
      </c>
      <c r="AQ10" s="31">
        <v>9</v>
      </c>
      <c r="AR10" s="31">
        <v>5</v>
      </c>
      <c r="AS10" s="38">
        <f>SUM(AN10:AR10)</f>
        <v>36</v>
      </c>
      <c r="AT10" s="122"/>
      <c r="AU10" s="129"/>
      <c r="AV10" s="31"/>
      <c r="AW10" s="31"/>
      <c r="AX10" s="31"/>
      <c r="AY10" s="38">
        <f>SUM(AT10:AX10)</f>
        <v>0</v>
      </c>
      <c r="AZ10" s="84">
        <f>SUM(J10,P10,V10,AB10,AG10,AM10,AS10,AY10)</f>
        <v>101</v>
      </c>
      <c r="BA10" s="1">
        <f>AZ10-MIN(J10,P10,V10,AB10,AG10,AM10,AS10,AY10)</f>
        <v>101</v>
      </c>
      <c r="BB10" s="1">
        <v>3</v>
      </c>
    </row>
    <row r="11" spans="1:54" x14ac:dyDescent="0.3">
      <c r="A11" s="12">
        <v>3</v>
      </c>
      <c r="B11" s="51" t="s">
        <v>32</v>
      </c>
      <c r="C11" s="61" t="s">
        <v>5</v>
      </c>
      <c r="D11" s="61">
        <v>297</v>
      </c>
      <c r="E11" s="109">
        <v>5</v>
      </c>
      <c r="F11" s="4">
        <v>9</v>
      </c>
      <c r="G11" s="4">
        <v>8</v>
      </c>
      <c r="H11" s="4">
        <v>0</v>
      </c>
      <c r="I11" s="100">
        <v>0</v>
      </c>
      <c r="J11" s="38">
        <f>SUM(E11:I11)</f>
        <v>22</v>
      </c>
      <c r="K11" s="122">
        <v>5</v>
      </c>
      <c r="L11" s="4">
        <v>8</v>
      </c>
      <c r="M11" s="4">
        <v>8</v>
      </c>
      <c r="N11" s="4">
        <v>8</v>
      </c>
      <c r="O11" s="4">
        <v>5</v>
      </c>
      <c r="P11" s="38">
        <f>SUM(K11:O11)</f>
        <v>34</v>
      </c>
      <c r="Q11" s="130">
        <v>5</v>
      </c>
      <c r="R11" s="131">
        <v>7</v>
      </c>
      <c r="S11" s="57">
        <v>7</v>
      </c>
      <c r="T11" s="57">
        <v>8</v>
      </c>
      <c r="U11" s="56">
        <v>5</v>
      </c>
      <c r="V11" s="38">
        <f>SUM(Q11:U11)</f>
        <v>32</v>
      </c>
      <c r="W11" s="122">
        <v>5</v>
      </c>
      <c r="X11" s="131">
        <v>8</v>
      </c>
      <c r="Y11" s="4">
        <v>8</v>
      </c>
      <c r="Z11" s="4">
        <v>0</v>
      </c>
      <c r="AA11" s="31">
        <v>0</v>
      </c>
      <c r="AB11" s="38">
        <f>SUM(W11:AA11)</f>
        <v>21</v>
      </c>
      <c r="AC11" s="122">
        <v>5</v>
      </c>
      <c r="AD11" s="131">
        <v>8</v>
      </c>
      <c r="AE11" s="4">
        <v>9</v>
      </c>
      <c r="AF11" s="4">
        <v>5</v>
      </c>
      <c r="AG11" s="38">
        <f>SUM(AC11:AF11)</f>
        <v>27</v>
      </c>
      <c r="AH11" s="122">
        <v>5</v>
      </c>
      <c r="AI11" s="131">
        <v>7</v>
      </c>
      <c r="AJ11" s="4">
        <v>8</v>
      </c>
      <c r="AK11" s="4">
        <v>8</v>
      </c>
      <c r="AL11" s="31">
        <v>5</v>
      </c>
      <c r="AM11" s="38">
        <f>SUM(AH11:AL11)</f>
        <v>33</v>
      </c>
      <c r="AN11" s="122">
        <v>5</v>
      </c>
      <c r="AO11" s="129">
        <v>10</v>
      </c>
      <c r="AP11" s="56">
        <v>0</v>
      </c>
      <c r="AQ11" s="31">
        <v>0</v>
      </c>
      <c r="AR11" s="31">
        <v>0</v>
      </c>
      <c r="AS11" s="38">
        <f>SUM(AN11:AR11)</f>
        <v>15</v>
      </c>
      <c r="AT11" s="122"/>
      <c r="AU11" s="129"/>
      <c r="AV11" s="31"/>
      <c r="AW11" s="31"/>
      <c r="AX11" s="31"/>
      <c r="AY11" s="38">
        <f>SUM(AT11:AX11)</f>
        <v>0</v>
      </c>
      <c r="AZ11" s="84">
        <f>SUM(J11,P11,V11,AB11,AG11,AM11,AS11,AY11)</f>
        <v>184</v>
      </c>
      <c r="BA11" s="1">
        <f>AZ11-MIN(J11,P11,V11,AB11,AG11,AM11,AS11,AY11)</f>
        <v>184</v>
      </c>
      <c r="BB11" s="1">
        <v>1</v>
      </c>
    </row>
    <row r="12" spans="1:54" x14ac:dyDescent="0.3">
      <c r="A12" s="12">
        <v>4</v>
      </c>
      <c r="B12" s="55" t="s">
        <v>16</v>
      </c>
      <c r="C12" s="61" t="s">
        <v>25</v>
      </c>
      <c r="D12" s="61">
        <v>457</v>
      </c>
      <c r="E12" s="109"/>
      <c r="F12" s="110"/>
      <c r="G12" s="4"/>
      <c r="H12" s="4"/>
      <c r="I12" s="101"/>
      <c r="J12" s="38"/>
      <c r="K12" s="122"/>
      <c r="L12" s="123"/>
      <c r="M12" s="4"/>
      <c r="N12" s="4"/>
      <c r="O12" s="4"/>
      <c r="P12" s="38"/>
      <c r="Q12" s="130"/>
      <c r="R12" s="131"/>
      <c r="S12" s="57"/>
      <c r="T12" s="57"/>
      <c r="U12" s="56"/>
      <c r="V12" s="38"/>
      <c r="W12" s="122"/>
      <c r="X12" s="131"/>
      <c r="Y12" s="4"/>
      <c r="Z12" s="4"/>
      <c r="AA12" s="4"/>
      <c r="AB12" s="38"/>
      <c r="AC12" s="134"/>
      <c r="AD12" s="137"/>
      <c r="AE12" s="4"/>
      <c r="AF12" s="4"/>
      <c r="AG12" s="38"/>
      <c r="AH12" s="134"/>
      <c r="AI12" s="137"/>
      <c r="AJ12" s="4"/>
      <c r="AK12" s="4"/>
      <c r="AL12" s="4"/>
      <c r="AM12" s="38"/>
      <c r="AN12" s="134">
        <v>5</v>
      </c>
      <c r="AO12" s="131">
        <v>7</v>
      </c>
      <c r="AP12" s="57">
        <v>10</v>
      </c>
      <c r="AQ12" s="4">
        <v>10</v>
      </c>
      <c r="AR12" s="4">
        <v>5</v>
      </c>
      <c r="AS12" s="38">
        <f>SUM(AN12:AR12)</f>
        <v>37</v>
      </c>
      <c r="AT12" s="122"/>
      <c r="AU12" s="129"/>
      <c r="AV12" s="31"/>
      <c r="AW12" s="31"/>
      <c r="AX12" s="31"/>
      <c r="AY12" s="38">
        <f>SUM(AT12:AX12)</f>
        <v>0</v>
      </c>
      <c r="AZ12" s="84">
        <f>SUM(J12,P12,V12,AB12,AG12,AM12,AS12,AY12)</f>
        <v>37</v>
      </c>
      <c r="BA12" s="1">
        <f>AZ12-MIN(AS12,AY12)</f>
        <v>37</v>
      </c>
    </row>
    <row r="13" spans="1:54" x14ac:dyDescent="0.3">
      <c r="A13" s="12"/>
      <c r="B13" s="53" t="s">
        <v>4</v>
      </c>
      <c r="C13" s="22"/>
      <c r="D13" s="22"/>
      <c r="E13" s="59"/>
      <c r="F13" s="110"/>
      <c r="G13" s="4"/>
      <c r="H13" s="4"/>
      <c r="I13" s="101"/>
      <c r="J13" s="38"/>
      <c r="K13" s="122"/>
      <c r="L13" s="123"/>
      <c r="M13" s="4"/>
      <c r="N13" s="4"/>
      <c r="O13" s="4"/>
      <c r="P13" s="39"/>
      <c r="Q13" s="130"/>
      <c r="R13" s="131"/>
      <c r="S13" s="57"/>
      <c r="T13" s="57"/>
      <c r="U13" s="57"/>
      <c r="V13" s="38"/>
      <c r="W13" s="134"/>
      <c r="X13" s="131"/>
      <c r="Y13" s="4"/>
      <c r="Z13" s="4"/>
      <c r="AA13" s="4"/>
      <c r="AB13" s="38"/>
      <c r="AC13" s="134"/>
      <c r="AD13" s="137"/>
      <c r="AE13" s="4"/>
      <c r="AF13" s="4"/>
      <c r="AG13" s="38"/>
      <c r="AH13" s="134"/>
      <c r="AI13" s="137"/>
      <c r="AJ13" s="4"/>
      <c r="AK13" s="4"/>
      <c r="AL13" s="4"/>
      <c r="AM13" s="38"/>
      <c r="AN13" s="134"/>
      <c r="AO13" s="131"/>
      <c r="AP13" s="57"/>
      <c r="AQ13" s="4"/>
      <c r="AR13" s="4"/>
      <c r="AS13" s="38"/>
      <c r="AT13" s="134"/>
      <c r="AU13" s="131"/>
      <c r="AV13" s="4"/>
      <c r="AW13" s="4"/>
      <c r="AX13" s="4"/>
      <c r="AY13" s="38"/>
      <c r="AZ13" s="91"/>
    </row>
    <row r="14" spans="1:54" x14ac:dyDescent="0.3">
      <c r="A14" s="12">
        <v>1</v>
      </c>
      <c r="B14" s="51" t="s">
        <v>8</v>
      </c>
      <c r="C14" s="61" t="s">
        <v>9</v>
      </c>
      <c r="D14" s="61">
        <v>478</v>
      </c>
      <c r="E14" s="109">
        <v>5</v>
      </c>
      <c r="F14" s="110">
        <v>7</v>
      </c>
      <c r="G14" s="4">
        <v>7</v>
      </c>
      <c r="H14" s="4">
        <v>7</v>
      </c>
      <c r="I14" s="101">
        <v>5</v>
      </c>
      <c r="J14" s="38">
        <f t="shared" ref="J14:J36" si="0">SUM(E14:I14)</f>
        <v>31</v>
      </c>
      <c r="K14" s="122">
        <v>5</v>
      </c>
      <c r="L14" s="123">
        <v>7</v>
      </c>
      <c r="M14" s="4">
        <v>7</v>
      </c>
      <c r="N14" s="4">
        <v>7</v>
      </c>
      <c r="O14" s="4">
        <v>5</v>
      </c>
      <c r="P14" s="38">
        <f t="shared" ref="P14" si="1">SUM(K14:O14)</f>
        <v>31</v>
      </c>
      <c r="Q14" s="130">
        <v>5</v>
      </c>
      <c r="R14" s="131">
        <v>7</v>
      </c>
      <c r="S14" s="57">
        <v>7</v>
      </c>
      <c r="T14" s="57">
        <v>7</v>
      </c>
      <c r="U14" s="56">
        <v>5</v>
      </c>
      <c r="V14" s="38">
        <f t="shared" ref="V14:V36" si="2">SUM(Q14:U14)</f>
        <v>31</v>
      </c>
      <c r="W14" s="122">
        <v>5</v>
      </c>
      <c r="X14" s="131">
        <v>8</v>
      </c>
      <c r="Y14" s="4">
        <v>8</v>
      </c>
      <c r="Z14" s="4">
        <v>8</v>
      </c>
      <c r="AA14" s="4">
        <v>5</v>
      </c>
      <c r="AB14" s="38">
        <f t="shared" ref="AB14:AB36" si="3">SUM(W14:AA14)</f>
        <v>34</v>
      </c>
      <c r="AC14" s="134">
        <v>5</v>
      </c>
      <c r="AD14" s="131">
        <v>7</v>
      </c>
      <c r="AE14" s="4">
        <v>7</v>
      </c>
      <c r="AF14" s="4">
        <v>5</v>
      </c>
      <c r="AG14" s="38">
        <f>SUM(AC14:AF14)</f>
        <v>24</v>
      </c>
      <c r="AH14" s="122">
        <v>5</v>
      </c>
      <c r="AI14" s="131">
        <v>7</v>
      </c>
      <c r="AJ14" s="4">
        <v>7</v>
      </c>
      <c r="AK14" s="4">
        <v>7</v>
      </c>
      <c r="AL14" s="31">
        <v>5</v>
      </c>
      <c r="AM14" s="38">
        <f t="shared" ref="AM14:AM36" si="4">SUM(AH14:AL14)</f>
        <v>31</v>
      </c>
      <c r="AN14" s="122">
        <v>5</v>
      </c>
      <c r="AO14" s="131">
        <v>7</v>
      </c>
      <c r="AP14" s="57">
        <v>7</v>
      </c>
      <c r="AQ14" s="4">
        <v>7</v>
      </c>
      <c r="AR14" s="4">
        <v>5</v>
      </c>
      <c r="AS14" s="38">
        <f t="shared" ref="AS14:AS36" si="5">SUM(AN14:AR14)</f>
        <v>31</v>
      </c>
      <c r="AT14" s="130">
        <v>5</v>
      </c>
      <c r="AU14" s="131">
        <v>7</v>
      </c>
      <c r="AV14" s="4">
        <v>7</v>
      </c>
      <c r="AW14" s="4">
        <v>7</v>
      </c>
      <c r="AX14" s="4">
        <v>5</v>
      </c>
      <c r="AY14" s="38">
        <f t="shared" ref="AY14:AY36" si="6">SUM(AT14:AX14)</f>
        <v>31</v>
      </c>
      <c r="AZ14" s="84">
        <f>SUM(J14,P14,V14,AB14,AG14,AM14,AS14,AY14)</f>
        <v>244</v>
      </c>
      <c r="BA14" s="1">
        <f>AZ14-MIN(J14,P14,V14,AB14,AG14,AM14,AS14,AY14)</f>
        <v>220</v>
      </c>
      <c r="BB14" s="1">
        <v>1</v>
      </c>
    </row>
    <row r="15" spans="1:54" x14ac:dyDescent="0.3">
      <c r="A15" s="12">
        <v>2</v>
      </c>
      <c r="B15" s="55" t="s">
        <v>60</v>
      </c>
      <c r="C15" s="61" t="s">
        <v>62</v>
      </c>
      <c r="D15" s="61">
        <v>514</v>
      </c>
      <c r="E15" s="109"/>
      <c r="F15" s="110"/>
      <c r="G15" s="4"/>
      <c r="H15" s="4"/>
      <c r="I15" s="101"/>
      <c r="J15" s="38"/>
      <c r="K15" s="122"/>
      <c r="L15" s="123"/>
      <c r="M15" s="4"/>
      <c r="N15" s="4"/>
      <c r="O15" s="4"/>
      <c r="P15" s="38"/>
      <c r="Q15" s="130"/>
      <c r="R15" s="131"/>
      <c r="S15" s="57"/>
      <c r="T15" s="57"/>
      <c r="U15" s="56"/>
      <c r="V15" s="38"/>
      <c r="W15" s="122">
        <v>5</v>
      </c>
      <c r="X15" s="131">
        <v>7</v>
      </c>
      <c r="Y15" s="4">
        <v>7</v>
      </c>
      <c r="Z15" s="4">
        <v>0</v>
      </c>
      <c r="AA15" s="4">
        <v>0</v>
      </c>
      <c r="AB15" s="38">
        <f t="shared" ref="AB15" si="7">SUM(W15:AA15)</f>
        <v>19</v>
      </c>
      <c r="AC15" s="134"/>
      <c r="AD15" s="131"/>
      <c r="AE15" s="4"/>
      <c r="AF15" s="4"/>
      <c r="AG15" s="38">
        <f>SUM(AC15:AF15)</f>
        <v>0</v>
      </c>
      <c r="AH15" s="122"/>
      <c r="AI15" s="131"/>
      <c r="AJ15" s="4"/>
      <c r="AK15" s="4"/>
      <c r="AL15" s="31"/>
      <c r="AM15" s="38">
        <f t="shared" ref="AM15" si="8">SUM(AH15:AL15)</f>
        <v>0</v>
      </c>
      <c r="AN15" s="122"/>
      <c r="AO15" s="131"/>
      <c r="AP15" s="57"/>
      <c r="AQ15" s="4"/>
      <c r="AR15" s="4"/>
      <c r="AS15" s="38">
        <f t="shared" ref="AS15" si="9">SUM(AN15:AR15)</f>
        <v>0</v>
      </c>
      <c r="AT15" s="130"/>
      <c r="AU15" s="131"/>
      <c r="AV15" s="4"/>
      <c r="AW15" s="4"/>
      <c r="AX15" s="4"/>
      <c r="AY15" s="38">
        <f t="shared" ref="AY15" si="10">SUM(AT15:AX15)</f>
        <v>0</v>
      </c>
      <c r="AZ15" s="84">
        <f>SUM(J15,P15,V15,AB15,AG15,AM15,AS15,AY15)</f>
        <v>19</v>
      </c>
      <c r="BA15" s="1">
        <f>AZ15-MIN(AB15,AG15,AM15,AS15,AY15)</f>
        <v>19</v>
      </c>
      <c r="BB15" s="1">
        <v>2</v>
      </c>
    </row>
    <row r="16" spans="1:54" x14ac:dyDescent="0.3">
      <c r="A16" s="12"/>
      <c r="B16" s="51"/>
      <c r="C16" s="61"/>
      <c r="D16" s="61"/>
      <c r="E16" s="109"/>
      <c r="F16" s="110"/>
      <c r="G16" s="4"/>
      <c r="H16" s="4"/>
      <c r="I16" s="101"/>
      <c r="J16" s="38"/>
      <c r="K16" s="122"/>
      <c r="L16" s="123"/>
      <c r="M16" s="4"/>
      <c r="N16" s="4"/>
      <c r="O16" s="4"/>
      <c r="P16" s="38"/>
      <c r="Q16" s="130"/>
      <c r="R16" s="131"/>
      <c r="S16" s="57"/>
      <c r="T16" s="57"/>
      <c r="U16" s="56"/>
      <c r="V16" s="38"/>
      <c r="W16" s="122"/>
      <c r="X16" s="131"/>
      <c r="Y16" s="4"/>
      <c r="Z16" s="4"/>
      <c r="AA16" s="4"/>
      <c r="AB16" s="38"/>
      <c r="AC16" s="134"/>
      <c r="AD16" s="131"/>
      <c r="AE16" s="4"/>
      <c r="AF16" s="4"/>
      <c r="AG16" s="38"/>
      <c r="AH16" s="122"/>
      <c r="AI16" s="131"/>
      <c r="AJ16" s="4"/>
      <c r="AK16" s="4"/>
      <c r="AL16" s="31"/>
      <c r="AM16" s="38"/>
      <c r="AN16" s="122"/>
      <c r="AO16" s="131"/>
      <c r="AP16" s="57"/>
      <c r="AQ16" s="4"/>
      <c r="AR16" s="4"/>
      <c r="AS16" s="38"/>
      <c r="AT16" s="130"/>
      <c r="AU16" s="131"/>
      <c r="AV16" s="4"/>
      <c r="AW16" s="4"/>
      <c r="AX16" s="4"/>
      <c r="AY16" s="38"/>
      <c r="AZ16" s="84"/>
    </row>
    <row r="17" spans="1:55" x14ac:dyDescent="0.3">
      <c r="A17" s="12"/>
      <c r="B17" s="53" t="s">
        <v>6</v>
      </c>
      <c r="C17" s="22"/>
      <c r="D17" s="22"/>
      <c r="E17" s="59"/>
      <c r="F17" s="110"/>
      <c r="G17" s="4"/>
      <c r="H17" s="4"/>
      <c r="I17" s="101"/>
      <c r="J17" s="38"/>
      <c r="K17" s="122"/>
      <c r="L17" s="123"/>
      <c r="M17" s="4"/>
      <c r="N17" s="4"/>
      <c r="O17" s="4"/>
      <c r="P17" s="39"/>
      <c r="Q17" s="130"/>
      <c r="R17" s="131"/>
      <c r="S17" s="57"/>
      <c r="T17" s="57"/>
      <c r="U17" s="57"/>
      <c r="V17" s="38"/>
      <c r="W17" s="134"/>
      <c r="X17" s="131"/>
      <c r="Y17" s="4"/>
      <c r="Z17" s="4"/>
      <c r="AA17" s="4"/>
      <c r="AB17" s="38"/>
      <c r="AC17" s="134"/>
      <c r="AD17" s="137"/>
      <c r="AE17" s="4"/>
      <c r="AF17" s="4"/>
      <c r="AG17" s="38"/>
      <c r="AH17" s="134"/>
      <c r="AI17" s="137"/>
      <c r="AJ17" s="4"/>
      <c r="AK17" s="4"/>
      <c r="AL17" s="4"/>
      <c r="AM17" s="38"/>
      <c r="AN17" s="134"/>
      <c r="AO17" s="131"/>
      <c r="AP17" s="57"/>
      <c r="AQ17" s="4"/>
      <c r="AR17" s="4"/>
      <c r="AS17" s="38"/>
      <c r="AT17" s="134"/>
      <c r="AU17" s="131"/>
      <c r="AV17" s="4"/>
      <c r="AW17" s="4"/>
      <c r="AX17" s="4"/>
      <c r="AY17" s="38"/>
      <c r="AZ17" s="91"/>
    </row>
    <row r="18" spans="1:55" x14ac:dyDescent="0.3">
      <c r="A18" s="12">
        <v>1</v>
      </c>
      <c r="B18" s="55" t="s">
        <v>26</v>
      </c>
      <c r="C18" s="61" t="s">
        <v>15</v>
      </c>
      <c r="D18" s="61">
        <v>450</v>
      </c>
      <c r="E18" s="109">
        <v>5</v>
      </c>
      <c r="F18" s="4">
        <v>9</v>
      </c>
      <c r="G18" s="4">
        <v>9</v>
      </c>
      <c r="H18" s="4">
        <v>7</v>
      </c>
      <c r="I18" s="100">
        <v>5</v>
      </c>
      <c r="J18" s="38">
        <f>SUM(E18:I18)</f>
        <v>35</v>
      </c>
      <c r="K18" s="122">
        <v>5</v>
      </c>
      <c r="L18" s="4">
        <v>9</v>
      </c>
      <c r="M18" s="4">
        <v>9</v>
      </c>
      <c r="N18" s="4">
        <v>7</v>
      </c>
      <c r="O18" s="4">
        <v>5</v>
      </c>
      <c r="P18" s="38">
        <f>SUM(K18:O18)</f>
        <v>35</v>
      </c>
      <c r="Q18" s="130">
        <v>5</v>
      </c>
      <c r="R18" s="131">
        <v>7</v>
      </c>
      <c r="S18" s="57">
        <v>0</v>
      </c>
      <c r="T18" s="57">
        <v>0</v>
      </c>
      <c r="U18" s="56">
        <v>0</v>
      </c>
      <c r="V18" s="38">
        <f>SUM(Q18:U18)</f>
        <v>12</v>
      </c>
      <c r="W18" s="122">
        <v>5</v>
      </c>
      <c r="X18" s="131">
        <v>6</v>
      </c>
      <c r="Y18" s="4">
        <v>9</v>
      </c>
      <c r="Z18" s="4">
        <v>0</v>
      </c>
      <c r="AA18" s="4">
        <v>0</v>
      </c>
      <c r="AB18" s="38">
        <f>SUM(W18:AA18)</f>
        <v>20</v>
      </c>
      <c r="AC18" s="130"/>
      <c r="AD18" s="131"/>
      <c r="AE18" s="4"/>
      <c r="AF18" s="4"/>
      <c r="AG18" s="38">
        <f t="shared" ref="AG18:AG24" si="11">SUM(AC18:AF18)</f>
        <v>0</v>
      </c>
      <c r="AH18" s="122"/>
      <c r="AI18" s="131"/>
      <c r="AJ18" s="4"/>
      <c r="AK18" s="4"/>
      <c r="AL18" s="31"/>
      <c r="AM18" s="38">
        <f>SUM(AH18:AL18)</f>
        <v>0</v>
      </c>
      <c r="AN18" s="122"/>
      <c r="AO18" s="131"/>
      <c r="AP18" s="57"/>
      <c r="AQ18" s="4"/>
      <c r="AR18" s="31"/>
      <c r="AS18" s="38">
        <f>SUM(AN18:AR18)</f>
        <v>0</v>
      </c>
      <c r="AT18" s="122"/>
      <c r="AU18" s="131"/>
      <c r="AV18" s="4"/>
      <c r="AW18" s="4"/>
      <c r="AX18" s="31"/>
      <c r="AY18" s="38">
        <f>SUM(AT18:AX18)</f>
        <v>0</v>
      </c>
      <c r="AZ18" s="84">
        <f t="shared" ref="AZ18:AZ24" si="12">SUM(J18,P18,V18,AB18,AG18,AM18,AS18,AY18)</f>
        <v>102</v>
      </c>
      <c r="BA18" s="1">
        <f>AZ18-MIN(J18,P18,V18,AB18,AG18,AM18,AS18,AY18)</f>
        <v>102</v>
      </c>
    </row>
    <row r="19" spans="1:55" x14ac:dyDescent="0.3">
      <c r="A19" s="12">
        <v>2</v>
      </c>
      <c r="B19" s="55" t="s">
        <v>18</v>
      </c>
      <c r="C19" s="61" t="s">
        <v>17</v>
      </c>
      <c r="D19" s="61">
        <v>503</v>
      </c>
      <c r="E19" s="109">
        <v>5</v>
      </c>
      <c r="F19" s="4">
        <v>7</v>
      </c>
      <c r="G19" s="4">
        <v>8</v>
      </c>
      <c r="H19" s="4">
        <v>9</v>
      </c>
      <c r="I19" s="100">
        <v>5</v>
      </c>
      <c r="J19" s="38">
        <f>SUM(E19:I19)</f>
        <v>34</v>
      </c>
      <c r="K19" s="122">
        <v>5</v>
      </c>
      <c r="L19" s="4">
        <v>7</v>
      </c>
      <c r="M19" s="4">
        <v>7</v>
      </c>
      <c r="N19" s="4">
        <v>8</v>
      </c>
      <c r="O19" s="4">
        <v>5</v>
      </c>
      <c r="P19" s="38">
        <f>SUM(K19:O19)</f>
        <v>32</v>
      </c>
      <c r="Q19" s="130">
        <v>5</v>
      </c>
      <c r="R19" s="131">
        <v>9</v>
      </c>
      <c r="S19" s="57">
        <v>9</v>
      </c>
      <c r="T19" s="57">
        <v>10</v>
      </c>
      <c r="U19" s="56">
        <v>5</v>
      </c>
      <c r="V19" s="38">
        <f>SUM(Q19:U19)</f>
        <v>38</v>
      </c>
      <c r="W19" s="122">
        <v>5</v>
      </c>
      <c r="X19" s="131">
        <v>7</v>
      </c>
      <c r="Y19" s="4">
        <v>6</v>
      </c>
      <c r="Z19" s="4">
        <v>8</v>
      </c>
      <c r="AA19" s="4">
        <v>5</v>
      </c>
      <c r="AB19" s="38">
        <f>SUM(W19:AA19)</f>
        <v>31</v>
      </c>
      <c r="AC19" s="130">
        <v>5</v>
      </c>
      <c r="AD19" s="131">
        <v>7</v>
      </c>
      <c r="AE19" s="4">
        <v>7</v>
      </c>
      <c r="AF19" s="4">
        <v>5</v>
      </c>
      <c r="AG19" s="38">
        <f t="shared" si="11"/>
        <v>24</v>
      </c>
      <c r="AH19" s="122"/>
      <c r="AI19" s="131"/>
      <c r="AJ19" s="4"/>
      <c r="AK19" s="4"/>
      <c r="AL19" s="31"/>
      <c r="AM19" s="38">
        <f>SUM(AH19:AL19)</f>
        <v>0</v>
      </c>
      <c r="AN19" s="122">
        <v>5</v>
      </c>
      <c r="AO19" s="131">
        <v>8</v>
      </c>
      <c r="AP19" s="57">
        <v>7</v>
      </c>
      <c r="AQ19" s="4">
        <v>7</v>
      </c>
      <c r="AR19" s="31">
        <v>7</v>
      </c>
      <c r="AS19" s="38">
        <f>SUM(AN19:AR19)</f>
        <v>34</v>
      </c>
      <c r="AT19" s="122">
        <v>5</v>
      </c>
      <c r="AU19" s="131">
        <v>7</v>
      </c>
      <c r="AV19" s="4">
        <v>7</v>
      </c>
      <c r="AW19" s="4">
        <v>7</v>
      </c>
      <c r="AX19" s="31">
        <v>5</v>
      </c>
      <c r="AY19" s="38">
        <f>SUM(AT19:AX19)</f>
        <v>31</v>
      </c>
      <c r="AZ19" s="84">
        <f t="shared" si="12"/>
        <v>224</v>
      </c>
      <c r="BA19" s="1">
        <f>AZ19-MIN(J19,P19,V19,AB19,AG19,AM19,AS19,AY19)</f>
        <v>224</v>
      </c>
      <c r="BB19" s="1">
        <v>1</v>
      </c>
    </row>
    <row r="20" spans="1:55" x14ac:dyDescent="0.3">
      <c r="A20" s="12">
        <v>3</v>
      </c>
      <c r="B20" s="55" t="s">
        <v>16</v>
      </c>
      <c r="C20" s="61" t="s">
        <v>25</v>
      </c>
      <c r="D20" s="61">
        <v>457</v>
      </c>
      <c r="E20" s="109">
        <v>5</v>
      </c>
      <c r="F20" s="4">
        <v>8</v>
      </c>
      <c r="G20" s="4">
        <v>0</v>
      </c>
      <c r="H20" s="4">
        <v>8</v>
      </c>
      <c r="I20" s="100">
        <v>5</v>
      </c>
      <c r="J20" s="38">
        <f>SUM(E20:I20)</f>
        <v>26</v>
      </c>
      <c r="K20" s="122">
        <v>5</v>
      </c>
      <c r="L20" s="4">
        <v>8</v>
      </c>
      <c r="M20" s="4">
        <v>8</v>
      </c>
      <c r="N20" s="4">
        <v>9</v>
      </c>
      <c r="O20" s="4">
        <v>5</v>
      </c>
      <c r="P20" s="38">
        <f>SUM(K20:O20)</f>
        <v>35</v>
      </c>
      <c r="Q20" s="130"/>
      <c r="R20" s="131"/>
      <c r="S20" s="57"/>
      <c r="T20" s="57"/>
      <c r="U20" s="57"/>
      <c r="V20" s="38">
        <f>SUM(Q20:U20)</f>
        <v>0</v>
      </c>
      <c r="W20" s="130">
        <v>5</v>
      </c>
      <c r="X20" s="131">
        <v>10</v>
      </c>
      <c r="Y20" s="4">
        <v>10</v>
      </c>
      <c r="Z20" s="4">
        <v>10</v>
      </c>
      <c r="AA20" s="4">
        <v>5</v>
      </c>
      <c r="AB20" s="38">
        <f>SUM(W20:AA20)</f>
        <v>40</v>
      </c>
      <c r="AC20" s="130">
        <v>5</v>
      </c>
      <c r="AD20" s="131">
        <v>10</v>
      </c>
      <c r="AE20" s="4">
        <v>10</v>
      </c>
      <c r="AF20" s="4">
        <v>5</v>
      </c>
      <c r="AG20" s="38">
        <f t="shared" si="11"/>
        <v>30</v>
      </c>
      <c r="AH20" s="122">
        <v>5</v>
      </c>
      <c r="AI20" s="131">
        <v>9</v>
      </c>
      <c r="AJ20" s="4">
        <v>0</v>
      </c>
      <c r="AK20" s="4">
        <v>0</v>
      </c>
      <c r="AL20" s="31">
        <v>0</v>
      </c>
      <c r="AM20" s="38">
        <f>SUM(AH20:AL20)</f>
        <v>14</v>
      </c>
      <c r="AN20" s="122"/>
      <c r="AO20" s="131"/>
      <c r="AP20" s="57"/>
      <c r="AQ20" s="4"/>
      <c r="AR20" s="31"/>
      <c r="AS20" s="38">
        <f>SUM(AN20:AR20)</f>
        <v>0</v>
      </c>
      <c r="AT20" s="122"/>
      <c r="AU20" s="131"/>
      <c r="AV20" s="4"/>
      <c r="AW20" s="4"/>
      <c r="AX20" s="31"/>
      <c r="AY20" s="38">
        <f>SUM(AT20:AX20)</f>
        <v>0</v>
      </c>
      <c r="AZ20" s="84">
        <f t="shared" si="12"/>
        <v>145</v>
      </c>
      <c r="BA20" s="1">
        <f>AZ20-MIN(J20,P20,V20,AB20,AG20,AM20)</f>
        <v>145</v>
      </c>
    </row>
    <row r="21" spans="1:55" x14ac:dyDescent="0.3">
      <c r="A21" s="12">
        <v>4</v>
      </c>
      <c r="B21" s="55" t="s">
        <v>60</v>
      </c>
      <c r="C21" s="61" t="s">
        <v>62</v>
      </c>
      <c r="D21" s="61">
        <v>514</v>
      </c>
      <c r="E21" s="109"/>
      <c r="F21" s="4"/>
      <c r="G21" s="4"/>
      <c r="H21" s="4"/>
      <c r="I21" s="100"/>
      <c r="J21" s="38"/>
      <c r="K21" s="122"/>
      <c r="L21" s="4"/>
      <c r="M21" s="4"/>
      <c r="N21" s="4"/>
      <c r="O21" s="4"/>
      <c r="P21" s="38"/>
      <c r="Q21" s="130">
        <v>5</v>
      </c>
      <c r="R21" s="131">
        <v>10</v>
      </c>
      <c r="S21" s="57">
        <v>10</v>
      </c>
      <c r="T21" s="57">
        <v>0</v>
      </c>
      <c r="U21" s="57">
        <v>0</v>
      </c>
      <c r="V21" s="38">
        <f t="shared" ref="V21:V23" si="13">SUM(Q21:U21)</f>
        <v>25</v>
      </c>
      <c r="W21" s="130"/>
      <c r="X21" s="131"/>
      <c r="Y21" s="4"/>
      <c r="Z21" s="4"/>
      <c r="AA21" s="4"/>
      <c r="AB21" s="38">
        <f t="shared" ref="AB21:AB23" si="14">SUM(W21:AA21)</f>
        <v>0</v>
      </c>
      <c r="AC21" s="130"/>
      <c r="AD21" s="131"/>
      <c r="AE21" s="4"/>
      <c r="AF21" s="4"/>
      <c r="AG21" s="38">
        <f t="shared" si="11"/>
        <v>0</v>
      </c>
      <c r="AH21" s="122"/>
      <c r="AI21" s="131"/>
      <c r="AJ21" s="4"/>
      <c r="AK21" s="4"/>
      <c r="AL21" s="31"/>
      <c r="AM21" s="38">
        <f t="shared" ref="AM21:AM23" si="15">SUM(AH21:AL21)</f>
        <v>0</v>
      </c>
      <c r="AN21" s="122"/>
      <c r="AO21" s="131"/>
      <c r="AP21" s="57"/>
      <c r="AQ21" s="4"/>
      <c r="AR21" s="31"/>
      <c r="AS21" s="38">
        <f t="shared" ref="AS21:AS23" si="16">SUM(AN21:AR21)</f>
        <v>0</v>
      </c>
      <c r="AT21" s="122"/>
      <c r="AU21" s="131"/>
      <c r="AV21" s="4"/>
      <c r="AW21" s="4"/>
      <c r="AX21" s="31"/>
      <c r="AY21" s="38">
        <f t="shared" ref="AY21:AY23" si="17">SUM(AT21:AX21)</f>
        <v>0</v>
      </c>
      <c r="AZ21" s="84">
        <f t="shared" si="12"/>
        <v>25</v>
      </c>
      <c r="BA21" s="1">
        <f>AZ21</f>
        <v>25</v>
      </c>
    </row>
    <row r="22" spans="1:55" x14ac:dyDescent="0.3">
      <c r="A22" s="12">
        <v>5</v>
      </c>
      <c r="B22" s="55" t="s">
        <v>61</v>
      </c>
      <c r="C22" s="61" t="s">
        <v>63</v>
      </c>
      <c r="D22" s="61">
        <v>452</v>
      </c>
      <c r="E22" s="109"/>
      <c r="F22" s="4"/>
      <c r="G22" s="4"/>
      <c r="H22" s="4"/>
      <c r="I22" s="100"/>
      <c r="J22" s="38"/>
      <c r="K22" s="122"/>
      <c r="L22" s="4"/>
      <c r="M22" s="4"/>
      <c r="N22" s="4"/>
      <c r="O22" s="4"/>
      <c r="P22" s="38"/>
      <c r="Q22" s="130"/>
      <c r="R22" s="131"/>
      <c r="S22" s="57"/>
      <c r="T22" s="57"/>
      <c r="U22" s="57"/>
      <c r="V22" s="38">
        <f t="shared" si="13"/>
        <v>0</v>
      </c>
      <c r="W22" s="130"/>
      <c r="X22" s="131"/>
      <c r="Y22" s="4"/>
      <c r="Z22" s="4"/>
      <c r="AA22" s="4"/>
      <c r="AB22" s="38">
        <f t="shared" si="14"/>
        <v>0</v>
      </c>
      <c r="AC22" s="130"/>
      <c r="AD22" s="131"/>
      <c r="AE22" s="4"/>
      <c r="AF22" s="4"/>
      <c r="AG22" s="38">
        <f t="shared" si="11"/>
        <v>0</v>
      </c>
      <c r="AH22" s="122">
        <v>5</v>
      </c>
      <c r="AI22" s="131">
        <v>8</v>
      </c>
      <c r="AJ22" s="4">
        <v>8</v>
      </c>
      <c r="AK22" s="4">
        <v>8</v>
      </c>
      <c r="AL22" s="31">
        <v>5</v>
      </c>
      <c r="AM22" s="38">
        <f t="shared" si="15"/>
        <v>34</v>
      </c>
      <c r="AN22" s="122">
        <v>5</v>
      </c>
      <c r="AO22" s="131">
        <v>9</v>
      </c>
      <c r="AP22" s="57">
        <v>9</v>
      </c>
      <c r="AQ22" s="4">
        <v>8</v>
      </c>
      <c r="AR22" s="31">
        <v>5</v>
      </c>
      <c r="AS22" s="38">
        <f t="shared" si="16"/>
        <v>36</v>
      </c>
      <c r="AT22" s="122">
        <v>5</v>
      </c>
      <c r="AU22" s="131">
        <v>9</v>
      </c>
      <c r="AV22" s="4">
        <v>8</v>
      </c>
      <c r="AW22" s="4">
        <v>8</v>
      </c>
      <c r="AX22" s="31">
        <v>5</v>
      </c>
      <c r="AY22" s="38">
        <f t="shared" si="17"/>
        <v>35</v>
      </c>
      <c r="AZ22" s="84">
        <f t="shared" si="12"/>
        <v>105</v>
      </c>
      <c r="BA22" s="1">
        <f>AZ22-MIN(J22,P22,V22,AB22,AG22,AM22,AS22,AY22)</f>
        <v>105</v>
      </c>
    </row>
    <row r="23" spans="1:55" x14ac:dyDescent="0.3">
      <c r="A23" s="12">
        <v>6</v>
      </c>
      <c r="B23" s="55" t="s">
        <v>21</v>
      </c>
      <c r="C23" s="61" t="s">
        <v>12</v>
      </c>
      <c r="D23" s="61">
        <v>477</v>
      </c>
      <c r="E23" s="109"/>
      <c r="F23" s="4"/>
      <c r="G23" s="4"/>
      <c r="H23" s="4"/>
      <c r="I23" s="100"/>
      <c r="J23" s="38"/>
      <c r="K23" s="122"/>
      <c r="L23" s="4"/>
      <c r="M23" s="4"/>
      <c r="N23" s="4"/>
      <c r="O23" s="4"/>
      <c r="P23" s="38"/>
      <c r="Q23" s="130">
        <v>5</v>
      </c>
      <c r="R23" s="131">
        <v>8</v>
      </c>
      <c r="S23" s="57">
        <v>0</v>
      </c>
      <c r="T23" s="57">
        <v>9</v>
      </c>
      <c r="U23" s="57">
        <v>5</v>
      </c>
      <c r="V23" s="38">
        <f t="shared" si="13"/>
        <v>27</v>
      </c>
      <c r="W23" s="130">
        <v>5</v>
      </c>
      <c r="X23" s="131">
        <v>8</v>
      </c>
      <c r="Y23" s="4">
        <v>7</v>
      </c>
      <c r="Z23" s="4">
        <v>0</v>
      </c>
      <c r="AA23" s="4">
        <v>0</v>
      </c>
      <c r="AB23" s="38">
        <f t="shared" si="14"/>
        <v>20</v>
      </c>
      <c r="AC23" s="130">
        <v>5</v>
      </c>
      <c r="AD23" s="131">
        <v>9</v>
      </c>
      <c r="AE23" s="4">
        <v>9</v>
      </c>
      <c r="AF23" s="4">
        <v>5</v>
      </c>
      <c r="AG23" s="38">
        <f t="shared" si="11"/>
        <v>28</v>
      </c>
      <c r="AH23" s="122"/>
      <c r="AI23" s="131"/>
      <c r="AJ23" s="4"/>
      <c r="AK23" s="4"/>
      <c r="AL23" s="31"/>
      <c r="AM23" s="38">
        <f t="shared" si="15"/>
        <v>0</v>
      </c>
      <c r="AN23" s="122">
        <v>5</v>
      </c>
      <c r="AO23" s="131">
        <v>7</v>
      </c>
      <c r="AP23" s="57">
        <v>8</v>
      </c>
      <c r="AQ23" s="4">
        <v>9</v>
      </c>
      <c r="AR23" s="31">
        <v>5</v>
      </c>
      <c r="AS23" s="38">
        <f t="shared" si="16"/>
        <v>34</v>
      </c>
      <c r="AT23" s="122">
        <v>5</v>
      </c>
      <c r="AU23" s="131">
        <v>10</v>
      </c>
      <c r="AV23" s="4">
        <v>9</v>
      </c>
      <c r="AW23" s="4">
        <v>10</v>
      </c>
      <c r="AX23" s="31">
        <v>5</v>
      </c>
      <c r="AY23" s="38">
        <f t="shared" si="17"/>
        <v>39</v>
      </c>
      <c r="AZ23" s="84">
        <f t="shared" si="12"/>
        <v>148</v>
      </c>
      <c r="BA23" s="1">
        <f>AZ23-MIN(V23,AB23,AG23,AM23,AS23,AY23)</f>
        <v>148</v>
      </c>
      <c r="BB23" s="1">
        <v>3</v>
      </c>
    </row>
    <row r="24" spans="1:55" x14ac:dyDescent="0.3">
      <c r="A24" s="12">
        <v>7</v>
      </c>
      <c r="B24" s="55" t="s">
        <v>22</v>
      </c>
      <c r="C24" s="61" t="s">
        <v>27</v>
      </c>
      <c r="D24" s="61">
        <v>463</v>
      </c>
      <c r="E24" s="109"/>
      <c r="F24" s="4"/>
      <c r="G24" s="4"/>
      <c r="H24" s="4"/>
      <c r="I24" s="100"/>
      <c r="J24" s="38"/>
      <c r="K24" s="122"/>
      <c r="L24" s="4"/>
      <c r="M24" s="4"/>
      <c r="N24" s="4"/>
      <c r="O24" s="4"/>
      <c r="P24" s="38"/>
      <c r="Q24" s="130"/>
      <c r="R24" s="131"/>
      <c r="S24" s="57"/>
      <c r="T24" s="57"/>
      <c r="U24" s="57"/>
      <c r="V24" s="38"/>
      <c r="W24" s="130">
        <v>5</v>
      </c>
      <c r="X24" s="131">
        <v>9</v>
      </c>
      <c r="Y24" s="4">
        <v>8</v>
      </c>
      <c r="Z24" s="4">
        <v>9</v>
      </c>
      <c r="AA24" s="4">
        <v>5</v>
      </c>
      <c r="AB24" s="38">
        <f t="shared" ref="AB24" si="18">SUM(W24:AA24)</f>
        <v>36</v>
      </c>
      <c r="AC24" s="130">
        <v>5</v>
      </c>
      <c r="AD24" s="131">
        <v>8</v>
      </c>
      <c r="AE24" s="4">
        <v>8</v>
      </c>
      <c r="AF24" s="4">
        <v>5</v>
      </c>
      <c r="AG24" s="38">
        <f t="shared" si="11"/>
        <v>26</v>
      </c>
      <c r="AH24" s="122">
        <v>5</v>
      </c>
      <c r="AI24" s="131">
        <v>7</v>
      </c>
      <c r="AJ24" s="4">
        <v>9</v>
      </c>
      <c r="AK24" s="4">
        <v>9</v>
      </c>
      <c r="AL24" s="31">
        <v>5</v>
      </c>
      <c r="AM24" s="38">
        <f t="shared" ref="AM24" si="19">SUM(AH24:AL24)</f>
        <v>35</v>
      </c>
      <c r="AN24" s="122">
        <v>5</v>
      </c>
      <c r="AO24" s="131">
        <v>10</v>
      </c>
      <c r="AP24" s="57">
        <v>10</v>
      </c>
      <c r="AQ24" s="4">
        <v>10</v>
      </c>
      <c r="AR24" s="31">
        <v>5</v>
      </c>
      <c r="AS24" s="38">
        <f t="shared" ref="AS24" si="20">SUM(AN24:AR24)</f>
        <v>40</v>
      </c>
      <c r="AT24" s="122">
        <v>5</v>
      </c>
      <c r="AU24" s="131">
        <v>8</v>
      </c>
      <c r="AV24" s="4">
        <v>10</v>
      </c>
      <c r="AW24" s="4">
        <v>9</v>
      </c>
      <c r="AX24" s="31">
        <v>5</v>
      </c>
      <c r="AY24" s="38">
        <f t="shared" ref="AY24" si="21">SUM(AT24:AX24)</f>
        <v>37</v>
      </c>
      <c r="AZ24" s="84">
        <f t="shared" si="12"/>
        <v>174</v>
      </c>
      <c r="BA24" s="1">
        <f>AZ24-MIN(AB24,AG24,AM24,AS24,AY24)</f>
        <v>148</v>
      </c>
      <c r="BB24" s="1">
        <v>2</v>
      </c>
      <c r="BC24" t="s">
        <v>70</v>
      </c>
    </row>
    <row r="25" spans="1:55" x14ac:dyDescent="0.3">
      <c r="A25" s="12"/>
      <c r="B25" s="60" t="s">
        <v>7</v>
      </c>
      <c r="C25" s="58"/>
      <c r="D25" s="58"/>
      <c r="E25" s="109"/>
      <c r="F25" s="4"/>
      <c r="G25" s="4"/>
      <c r="H25" s="4"/>
      <c r="I25" s="100"/>
      <c r="J25" s="38"/>
      <c r="K25" s="122"/>
      <c r="L25" s="4"/>
      <c r="M25" s="4"/>
      <c r="N25" s="4"/>
      <c r="O25" s="4"/>
      <c r="P25" s="39"/>
      <c r="Q25" s="130"/>
      <c r="R25" s="131"/>
      <c r="S25" s="57"/>
      <c r="T25" s="57"/>
      <c r="U25" s="57"/>
      <c r="V25" s="38"/>
      <c r="W25" s="130"/>
      <c r="X25" s="131"/>
      <c r="Y25" s="4"/>
      <c r="Z25" s="4"/>
      <c r="AA25" s="4"/>
      <c r="AB25" s="38"/>
      <c r="AC25" s="130"/>
      <c r="AD25" s="131"/>
      <c r="AE25" s="4"/>
      <c r="AF25" s="4"/>
      <c r="AG25" s="38"/>
      <c r="AH25" s="134"/>
      <c r="AI25" s="131"/>
      <c r="AJ25" s="4"/>
      <c r="AK25" s="4"/>
      <c r="AL25" s="4"/>
      <c r="AM25" s="38"/>
      <c r="AN25" s="134"/>
      <c r="AO25" s="131"/>
      <c r="AP25" s="57"/>
      <c r="AQ25" s="4"/>
      <c r="AR25" s="4"/>
      <c r="AS25" s="38"/>
      <c r="AT25" s="134"/>
      <c r="AU25" s="131"/>
      <c r="AV25" s="4"/>
      <c r="AW25" s="4"/>
      <c r="AX25" s="4"/>
      <c r="AY25" s="38"/>
      <c r="AZ25" s="91"/>
    </row>
    <row r="26" spans="1:55" x14ac:dyDescent="0.3">
      <c r="A26" s="12">
        <v>1</v>
      </c>
      <c r="B26" s="55" t="s">
        <v>22</v>
      </c>
      <c r="C26" s="61" t="s">
        <v>27</v>
      </c>
      <c r="D26" s="61">
        <v>463</v>
      </c>
      <c r="E26" s="109">
        <v>5</v>
      </c>
      <c r="F26" s="4">
        <v>9</v>
      </c>
      <c r="G26" s="4">
        <v>9</v>
      </c>
      <c r="H26" s="4">
        <v>9</v>
      </c>
      <c r="I26" s="100">
        <v>5</v>
      </c>
      <c r="J26" s="38">
        <f>SUM(E26:I26)</f>
        <v>37</v>
      </c>
      <c r="K26" s="122">
        <v>5</v>
      </c>
      <c r="L26" s="4">
        <v>10</v>
      </c>
      <c r="M26" s="4">
        <v>10</v>
      </c>
      <c r="N26" s="4">
        <v>10</v>
      </c>
      <c r="O26" s="4">
        <v>5</v>
      </c>
      <c r="P26" s="38">
        <f>SUM(K26:O26)</f>
        <v>40</v>
      </c>
      <c r="Q26" s="130">
        <v>5</v>
      </c>
      <c r="R26" s="131">
        <v>8</v>
      </c>
      <c r="S26" s="57">
        <v>8</v>
      </c>
      <c r="T26" s="57">
        <v>8</v>
      </c>
      <c r="U26" s="56">
        <v>5</v>
      </c>
      <c r="V26" s="38">
        <f>SUM(Q26:U26)</f>
        <v>34</v>
      </c>
      <c r="W26" s="122"/>
      <c r="X26" s="131"/>
      <c r="Y26" s="4"/>
      <c r="Z26" s="4"/>
      <c r="AA26" s="4"/>
      <c r="AB26" s="38">
        <f>SUM(W26:AA26)</f>
        <v>0</v>
      </c>
      <c r="AC26" s="130"/>
      <c r="AD26" s="131"/>
      <c r="AE26" s="4"/>
      <c r="AF26" s="4"/>
      <c r="AG26" s="38">
        <f>SUM(AC26:AF26)</f>
        <v>0</v>
      </c>
      <c r="AH26" s="122"/>
      <c r="AI26" s="131"/>
      <c r="AJ26" s="4"/>
      <c r="AK26" s="4"/>
      <c r="AL26" s="31"/>
      <c r="AM26" s="38">
        <f>SUM(AH26:AL26)</f>
        <v>0</v>
      </c>
      <c r="AN26" s="122"/>
      <c r="AO26" s="131"/>
      <c r="AP26" s="57"/>
      <c r="AQ26" s="4"/>
      <c r="AR26" s="31"/>
      <c r="AS26" s="38">
        <f>SUM(AN26:AR26)</f>
        <v>0</v>
      </c>
      <c r="AT26" s="122"/>
      <c r="AU26" s="131"/>
      <c r="AV26" s="4"/>
      <c r="AW26" s="4"/>
      <c r="AX26" s="31"/>
      <c r="AY26" s="38">
        <f>SUM(AT26:AX26)</f>
        <v>0</v>
      </c>
      <c r="AZ26" s="84">
        <f>SUM(J26,P26,V26,AB26,AG26,AM26,AS26,AY26)</f>
        <v>111</v>
      </c>
      <c r="BA26" s="1">
        <f>AZ26-MIN(J26,P26,V26)</f>
        <v>77</v>
      </c>
    </row>
    <row r="27" spans="1:55" x14ac:dyDescent="0.3">
      <c r="A27" s="12">
        <v>2</v>
      </c>
      <c r="B27" s="51" t="s">
        <v>23</v>
      </c>
      <c r="C27" s="61" t="s">
        <v>28</v>
      </c>
      <c r="D27" s="61">
        <v>451</v>
      </c>
      <c r="E27" s="109">
        <v>0</v>
      </c>
      <c r="F27" s="4">
        <v>0</v>
      </c>
      <c r="G27" s="4">
        <v>8</v>
      </c>
      <c r="H27" s="4">
        <v>8</v>
      </c>
      <c r="I27" s="100">
        <v>5</v>
      </c>
      <c r="J27" s="38">
        <f>SUM(E27:I27)</f>
        <v>21</v>
      </c>
      <c r="K27" s="122">
        <v>5</v>
      </c>
      <c r="L27" s="4">
        <v>9</v>
      </c>
      <c r="M27" s="4">
        <v>0</v>
      </c>
      <c r="N27" s="4">
        <v>0</v>
      </c>
      <c r="O27" s="4">
        <v>0</v>
      </c>
      <c r="P27" s="38">
        <f>SUM(K27:O27)</f>
        <v>14</v>
      </c>
      <c r="Q27" s="130">
        <v>5</v>
      </c>
      <c r="R27" s="131">
        <v>7</v>
      </c>
      <c r="S27" s="57">
        <v>7</v>
      </c>
      <c r="T27" s="57">
        <v>7</v>
      </c>
      <c r="U27" s="56">
        <v>5</v>
      </c>
      <c r="V27" s="38">
        <f>SUM(Q27:U27)</f>
        <v>31</v>
      </c>
      <c r="W27" s="122">
        <v>5</v>
      </c>
      <c r="X27" s="131">
        <v>7</v>
      </c>
      <c r="Y27" s="4">
        <v>8</v>
      </c>
      <c r="Z27" s="4">
        <v>8</v>
      </c>
      <c r="AA27" s="4">
        <v>5</v>
      </c>
      <c r="AB27" s="38">
        <f>SUM(W27:AA27)</f>
        <v>33</v>
      </c>
      <c r="AC27" s="130">
        <v>5</v>
      </c>
      <c r="AD27" s="131">
        <v>8</v>
      </c>
      <c r="AE27" s="4">
        <v>0</v>
      </c>
      <c r="AF27" s="4">
        <v>0</v>
      </c>
      <c r="AG27" s="38">
        <f>SUM(AC27:AF27)</f>
        <v>13</v>
      </c>
      <c r="AH27" s="122"/>
      <c r="AI27" s="131"/>
      <c r="AJ27" s="4"/>
      <c r="AK27" s="4"/>
      <c r="AL27" s="31"/>
      <c r="AM27" s="38">
        <f>SUM(AH27:AL27)</f>
        <v>0</v>
      </c>
      <c r="AN27" s="122"/>
      <c r="AO27" s="131"/>
      <c r="AP27" s="57"/>
      <c r="AQ27" s="4"/>
      <c r="AR27" s="31"/>
      <c r="AS27" s="38">
        <f>SUM(AN27:AR27)</f>
        <v>0</v>
      </c>
      <c r="AT27" s="122">
        <v>0</v>
      </c>
      <c r="AU27" s="131">
        <v>0</v>
      </c>
      <c r="AV27" s="4">
        <v>8</v>
      </c>
      <c r="AW27" s="4">
        <v>0</v>
      </c>
      <c r="AX27" s="31">
        <v>0</v>
      </c>
      <c r="AY27" s="38">
        <f>SUM(AT27:AX27)</f>
        <v>8</v>
      </c>
      <c r="AZ27" s="84">
        <f>SUM(J27,P27,V27,AB27,AG27,AM27,AS27,AY27)</f>
        <v>120</v>
      </c>
      <c r="BA27" s="1">
        <f>AZ27-MIN(J27,P27,V27,AB27,AG27,AM27,AS27,AY27)</f>
        <v>120</v>
      </c>
      <c r="BB27" s="1">
        <v>2</v>
      </c>
    </row>
    <row r="28" spans="1:55" x14ac:dyDescent="0.3">
      <c r="A28" s="12">
        <v>3</v>
      </c>
      <c r="B28" s="51" t="s">
        <v>21</v>
      </c>
      <c r="C28" s="61" t="s">
        <v>12</v>
      </c>
      <c r="D28" s="61">
        <v>459</v>
      </c>
      <c r="E28" s="109">
        <v>5</v>
      </c>
      <c r="F28" s="4">
        <v>8</v>
      </c>
      <c r="G28" s="4">
        <v>0</v>
      </c>
      <c r="H28" s="4">
        <v>0</v>
      </c>
      <c r="I28" s="100">
        <v>0</v>
      </c>
      <c r="J28" s="38">
        <f>SUM(E28:I28)</f>
        <v>13</v>
      </c>
      <c r="K28" s="122">
        <v>5</v>
      </c>
      <c r="L28" s="4">
        <v>0</v>
      </c>
      <c r="M28" s="4">
        <v>0</v>
      </c>
      <c r="N28" s="4">
        <v>0</v>
      </c>
      <c r="O28" s="4">
        <v>0</v>
      </c>
      <c r="P28" s="38">
        <f>SUM(K28:O28)</f>
        <v>5</v>
      </c>
      <c r="Q28" s="130"/>
      <c r="R28" s="131"/>
      <c r="S28" s="57"/>
      <c r="T28" s="57"/>
      <c r="U28" s="56"/>
      <c r="V28" s="38">
        <f>SUM(Q28:U28)</f>
        <v>0</v>
      </c>
      <c r="W28" s="122"/>
      <c r="X28" s="131"/>
      <c r="Y28" s="4"/>
      <c r="Z28" s="4"/>
      <c r="AA28" s="4"/>
      <c r="AB28" s="38">
        <f>SUM(W28:AA28)</f>
        <v>0</v>
      </c>
      <c r="AC28" s="130"/>
      <c r="AD28" s="131"/>
      <c r="AE28" s="4"/>
      <c r="AF28" s="4"/>
      <c r="AG28" s="38">
        <f>SUM(AC28:AF28)</f>
        <v>0</v>
      </c>
      <c r="AH28" s="122"/>
      <c r="AI28" s="131"/>
      <c r="AJ28" s="4"/>
      <c r="AK28" s="4"/>
      <c r="AL28" s="31"/>
      <c r="AM28" s="38">
        <f>SUM(AH28:AL28)</f>
        <v>0</v>
      </c>
      <c r="AN28" s="122"/>
      <c r="AO28" s="131"/>
      <c r="AP28" s="57"/>
      <c r="AQ28" s="4"/>
      <c r="AR28" s="31"/>
      <c r="AS28" s="38">
        <f>SUM(AN28:AR28)</f>
        <v>0</v>
      </c>
      <c r="AT28" s="122"/>
      <c r="AU28" s="131"/>
      <c r="AV28" s="4"/>
      <c r="AW28" s="4"/>
      <c r="AX28" s="31"/>
      <c r="AY28" s="38">
        <f>SUM(AT28:AX28)</f>
        <v>0</v>
      </c>
      <c r="AZ28" s="84">
        <f>SUM(J28,P28,V28,AB28,AG28,AM28,AS28,AY28)</f>
        <v>18</v>
      </c>
      <c r="BA28" s="1">
        <f>AZ28-MIN(J28,P28)</f>
        <v>13</v>
      </c>
    </row>
    <row r="29" spans="1:55" x14ac:dyDescent="0.3">
      <c r="A29" s="12">
        <v>4</v>
      </c>
      <c r="B29" s="52" t="s">
        <v>34</v>
      </c>
      <c r="C29" s="61">
        <v>14291</v>
      </c>
      <c r="D29" s="61">
        <v>482</v>
      </c>
      <c r="E29" s="109"/>
      <c r="F29" s="4"/>
      <c r="G29" s="4"/>
      <c r="H29" s="4"/>
      <c r="I29" s="100"/>
      <c r="J29" s="38"/>
      <c r="K29" s="122">
        <v>5</v>
      </c>
      <c r="L29" s="4">
        <v>8</v>
      </c>
      <c r="M29" s="4">
        <v>9</v>
      </c>
      <c r="N29" s="4">
        <v>9</v>
      </c>
      <c r="O29" s="4">
        <v>5</v>
      </c>
      <c r="P29" s="38">
        <f>SUM(K29:O29)</f>
        <v>36</v>
      </c>
      <c r="Q29" s="130"/>
      <c r="R29" s="131"/>
      <c r="S29" s="57"/>
      <c r="T29" s="57"/>
      <c r="U29" s="56"/>
      <c r="V29" s="38">
        <f>SUM(Q29:U29)</f>
        <v>0</v>
      </c>
      <c r="W29" s="122">
        <v>5</v>
      </c>
      <c r="X29" s="131">
        <v>8</v>
      </c>
      <c r="Y29" s="4">
        <v>7</v>
      </c>
      <c r="Z29" s="4">
        <v>0</v>
      </c>
      <c r="AA29" s="4">
        <v>0</v>
      </c>
      <c r="AB29" s="38">
        <f>SUM(W29:AA29)</f>
        <v>20</v>
      </c>
      <c r="AC29" s="130">
        <v>5</v>
      </c>
      <c r="AD29" s="131">
        <v>7</v>
      </c>
      <c r="AE29" s="4">
        <v>8</v>
      </c>
      <c r="AF29" s="4">
        <v>5</v>
      </c>
      <c r="AG29" s="38">
        <f>SUM(AC29:AF29)</f>
        <v>25</v>
      </c>
      <c r="AH29" s="122">
        <v>5</v>
      </c>
      <c r="AI29" s="131">
        <v>7</v>
      </c>
      <c r="AJ29" s="4">
        <v>7</v>
      </c>
      <c r="AK29" s="4">
        <v>7</v>
      </c>
      <c r="AL29" s="31">
        <v>5</v>
      </c>
      <c r="AM29" s="38">
        <f>SUM(AH29:AL29)</f>
        <v>31</v>
      </c>
      <c r="AN29" s="122">
        <v>5</v>
      </c>
      <c r="AO29" s="131">
        <v>7</v>
      </c>
      <c r="AP29" s="57">
        <v>7</v>
      </c>
      <c r="AQ29" s="4">
        <v>7</v>
      </c>
      <c r="AR29" s="31">
        <v>5</v>
      </c>
      <c r="AS29" s="38">
        <f>SUM(AN29:AR29)</f>
        <v>31</v>
      </c>
      <c r="AT29" s="122">
        <v>5</v>
      </c>
      <c r="AU29" s="131">
        <v>9</v>
      </c>
      <c r="AV29" s="4">
        <v>9</v>
      </c>
      <c r="AW29" s="4">
        <v>9</v>
      </c>
      <c r="AX29" s="31">
        <v>5</v>
      </c>
      <c r="AY29" s="38">
        <f>SUM(AT29:AX29)</f>
        <v>37</v>
      </c>
      <c r="AZ29" s="84">
        <f>SUM(J29,P29,V29,AB29,AG29,AM29,AS29,AY29)</f>
        <v>180</v>
      </c>
      <c r="BA29" s="1">
        <f>AZ29-MIN(P29,V29,AB29,AG29,AM29,AS29,AY29)</f>
        <v>180</v>
      </c>
      <c r="BB29" s="1">
        <v>1</v>
      </c>
    </row>
    <row r="30" spans="1:55" x14ac:dyDescent="0.3">
      <c r="A30" s="12">
        <v>5</v>
      </c>
      <c r="B30" s="51" t="s">
        <v>64</v>
      </c>
      <c r="C30" s="61" t="s">
        <v>67</v>
      </c>
      <c r="D30" s="61">
        <v>523</v>
      </c>
      <c r="E30" s="109"/>
      <c r="F30" s="4"/>
      <c r="G30" s="4"/>
      <c r="H30" s="4"/>
      <c r="I30" s="100"/>
      <c r="J30" s="38"/>
      <c r="K30" s="122"/>
      <c r="L30" s="4"/>
      <c r="M30" s="4"/>
      <c r="N30" s="4"/>
      <c r="O30" s="4"/>
      <c r="P30" s="38"/>
      <c r="Q30" s="130"/>
      <c r="R30" s="131"/>
      <c r="S30" s="57"/>
      <c r="T30" s="57"/>
      <c r="U30" s="56"/>
      <c r="V30" s="38"/>
      <c r="W30" s="122">
        <v>5</v>
      </c>
      <c r="X30" s="131">
        <v>9</v>
      </c>
      <c r="Y30" s="4">
        <v>9</v>
      </c>
      <c r="Z30" s="4">
        <v>9</v>
      </c>
      <c r="AA30" s="4">
        <v>5</v>
      </c>
      <c r="AB30" s="38">
        <f>SUM(W30:AA30)</f>
        <v>37</v>
      </c>
      <c r="AC30" s="130">
        <v>5</v>
      </c>
      <c r="AD30" s="131">
        <v>9</v>
      </c>
      <c r="AE30" s="4">
        <v>9</v>
      </c>
      <c r="AF30" s="4">
        <v>5</v>
      </c>
      <c r="AG30" s="38">
        <f>SUM(AC30:AF30)</f>
        <v>28</v>
      </c>
      <c r="AH30" s="122">
        <v>5</v>
      </c>
      <c r="AI30" s="131">
        <v>8</v>
      </c>
      <c r="AJ30" s="4">
        <v>8</v>
      </c>
      <c r="AK30" s="4">
        <v>8</v>
      </c>
      <c r="AL30" s="31">
        <v>5</v>
      </c>
      <c r="AM30" s="38">
        <f>SUM(AH30:AL30)</f>
        <v>34</v>
      </c>
      <c r="AN30" s="122"/>
      <c r="AO30" s="131"/>
      <c r="AP30" s="57"/>
      <c r="AQ30" s="4"/>
      <c r="AR30" s="31"/>
      <c r="AS30" s="38">
        <f>SUM(AN30:AR30)</f>
        <v>0</v>
      </c>
      <c r="AT30" s="122">
        <v>5</v>
      </c>
      <c r="AU30" s="131">
        <v>8</v>
      </c>
      <c r="AV30" s="4">
        <v>0</v>
      </c>
      <c r="AW30" s="4">
        <v>0</v>
      </c>
      <c r="AX30" s="31">
        <v>0</v>
      </c>
      <c r="AY30" s="38">
        <f>SUM(AT30:AX30)</f>
        <v>13</v>
      </c>
      <c r="AZ30" s="84">
        <f>SUM(J30,P30,V30,AB30,AG30,AM30,AS30,AY30)</f>
        <v>112</v>
      </c>
      <c r="BA30" s="1">
        <f>AZ30-MIN(J30,P30,V30,AB30,AG30,AM30,AS30,AY30)</f>
        <v>112</v>
      </c>
      <c r="BB30" s="1">
        <v>3</v>
      </c>
    </row>
    <row r="31" spans="1:55" x14ac:dyDescent="0.3">
      <c r="A31" s="12"/>
      <c r="B31" s="60" t="s">
        <v>10</v>
      </c>
      <c r="C31" s="58"/>
      <c r="D31" s="58"/>
      <c r="E31" s="109"/>
      <c r="F31" s="4"/>
      <c r="G31" s="4"/>
      <c r="H31" s="4"/>
      <c r="I31" s="100"/>
      <c r="J31" s="38"/>
      <c r="K31" s="122"/>
      <c r="L31" s="4"/>
      <c r="M31" s="4"/>
      <c r="N31" s="4"/>
      <c r="O31" s="4"/>
      <c r="P31" s="39"/>
      <c r="Q31" s="130"/>
      <c r="R31" s="131"/>
      <c r="S31" s="57"/>
      <c r="T31" s="57"/>
      <c r="U31" s="57"/>
      <c r="V31" s="38"/>
      <c r="W31" s="130"/>
      <c r="X31" s="131"/>
      <c r="Y31" s="4"/>
      <c r="Z31" s="4"/>
      <c r="AA31" s="4"/>
      <c r="AB31" s="38"/>
      <c r="AC31" s="130"/>
      <c r="AD31" s="137"/>
      <c r="AE31" s="4"/>
      <c r="AF31" s="4"/>
      <c r="AG31" s="38"/>
      <c r="AH31" s="134"/>
      <c r="AI31" s="137"/>
      <c r="AJ31" s="4"/>
      <c r="AK31" s="4"/>
      <c r="AL31" s="4"/>
      <c r="AM31" s="38"/>
      <c r="AN31" s="134"/>
      <c r="AO31" s="131"/>
      <c r="AP31" s="57"/>
      <c r="AQ31" s="4"/>
      <c r="AR31" s="4"/>
      <c r="AS31" s="38"/>
      <c r="AT31" s="134"/>
      <c r="AU31" s="131"/>
      <c r="AV31" s="4"/>
      <c r="AW31" s="4"/>
      <c r="AX31" s="4"/>
      <c r="AY31" s="38"/>
      <c r="AZ31" s="91"/>
    </row>
    <row r="32" spans="1:55" x14ac:dyDescent="0.3">
      <c r="A32" s="12">
        <v>1</v>
      </c>
      <c r="B32" s="51"/>
      <c r="C32" s="61"/>
      <c r="D32" s="61"/>
      <c r="E32" s="109"/>
      <c r="F32" s="4"/>
      <c r="G32" s="4"/>
      <c r="H32" s="4"/>
      <c r="I32" s="100"/>
      <c r="J32" s="38">
        <f t="shared" si="0"/>
        <v>0</v>
      </c>
      <c r="K32" s="122"/>
      <c r="L32" s="4"/>
      <c r="M32" s="4"/>
      <c r="N32" s="4"/>
      <c r="O32" s="4"/>
      <c r="P32" s="38">
        <f t="shared" ref="P32:P33" si="22">SUM(K32:O32)</f>
        <v>0</v>
      </c>
      <c r="Q32" s="130"/>
      <c r="R32" s="131"/>
      <c r="S32" s="57"/>
      <c r="T32" s="57"/>
      <c r="U32" s="56"/>
      <c r="V32" s="38">
        <f t="shared" si="2"/>
        <v>0</v>
      </c>
      <c r="W32" s="122"/>
      <c r="X32" s="131"/>
      <c r="Y32" s="4"/>
      <c r="Z32" s="4"/>
      <c r="AA32" s="4"/>
      <c r="AB32" s="38">
        <f t="shared" si="3"/>
        <v>0</v>
      </c>
      <c r="AC32" s="130"/>
      <c r="AD32" s="137"/>
      <c r="AE32" s="4"/>
      <c r="AF32" s="4"/>
      <c r="AG32" s="38">
        <f>SUM(AC32:AF32)</f>
        <v>0</v>
      </c>
      <c r="AH32" s="122"/>
      <c r="AI32" s="137"/>
      <c r="AJ32" s="4"/>
      <c r="AK32" s="4"/>
      <c r="AL32" s="31"/>
      <c r="AM32" s="38">
        <f t="shared" si="4"/>
        <v>0</v>
      </c>
      <c r="AN32" s="122"/>
      <c r="AO32" s="131"/>
      <c r="AP32" s="57"/>
      <c r="AQ32" s="4"/>
      <c r="AR32" s="31"/>
      <c r="AS32" s="38">
        <f t="shared" si="5"/>
        <v>0</v>
      </c>
      <c r="AT32" s="122"/>
      <c r="AU32" s="131"/>
      <c r="AV32" s="4"/>
      <c r="AW32" s="4"/>
      <c r="AX32" s="31"/>
      <c r="AY32" s="38">
        <f t="shared" si="6"/>
        <v>0</v>
      </c>
      <c r="AZ32" s="84">
        <f>SUM(J32,P32,V32,AB32,AG32,AM32,AS32,AY32)</f>
        <v>0</v>
      </c>
    </row>
    <row r="33" spans="1:53" x14ac:dyDescent="0.3">
      <c r="A33" s="12"/>
      <c r="B33" s="51"/>
      <c r="C33" s="58"/>
      <c r="D33" s="58"/>
      <c r="E33" s="109"/>
      <c r="F33" s="4"/>
      <c r="G33" s="4"/>
      <c r="H33" s="4"/>
      <c r="I33" s="100"/>
      <c r="J33" s="38">
        <f t="shared" si="0"/>
        <v>0</v>
      </c>
      <c r="K33" s="122"/>
      <c r="L33" s="4"/>
      <c r="M33" s="4"/>
      <c r="N33" s="4"/>
      <c r="O33" s="4"/>
      <c r="P33" s="38">
        <f t="shared" si="22"/>
        <v>0</v>
      </c>
      <c r="Q33" s="130"/>
      <c r="R33" s="131"/>
      <c r="S33" s="57"/>
      <c r="T33" s="57"/>
      <c r="U33" s="56"/>
      <c r="V33" s="38">
        <f t="shared" si="2"/>
        <v>0</v>
      </c>
      <c r="W33" s="122"/>
      <c r="X33" s="131"/>
      <c r="Y33" s="4"/>
      <c r="Z33" s="4"/>
      <c r="AA33" s="4"/>
      <c r="AB33" s="38">
        <f t="shared" si="3"/>
        <v>0</v>
      </c>
      <c r="AC33" s="130"/>
      <c r="AD33" s="137"/>
      <c r="AE33" s="4"/>
      <c r="AF33" s="4"/>
      <c r="AG33" s="38">
        <f>SUM(AC33:AF33)</f>
        <v>0</v>
      </c>
      <c r="AH33" s="122"/>
      <c r="AI33" s="137"/>
      <c r="AJ33" s="4"/>
      <c r="AK33" s="4"/>
      <c r="AL33" s="31"/>
      <c r="AM33" s="38">
        <f t="shared" si="4"/>
        <v>0</v>
      </c>
      <c r="AN33" s="122"/>
      <c r="AO33" s="131"/>
      <c r="AP33" s="57"/>
      <c r="AQ33" s="4"/>
      <c r="AR33" s="31"/>
      <c r="AS33" s="38">
        <f t="shared" si="5"/>
        <v>0</v>
      </c>
      <c r="AT33" s="122"/>
      <c r="AU33" s="131"/>
      <c r="AV33" s="4"/>
      <c r="AW33" s="4"/>
      <c r="AX33" s="31"/>
      <c r="AY33" s="38">
        <f t="shared" si="6"/>
        <v>0</v>
      </c>
      <c r="AZ33" s="84">
        <f>SUM(J33,P33,V33,AB33,AG33,AM33,AS33,AY33)</f>
        <v>0</v>
      </c>
    </row>
    <row r="34" spans="1:53" x14ac:dyDescent="0.3">
      <c r="A34" s="12"/>
      <c r="B34" s="60" t="s">
        <v>24</v>
      </c>
      <c r="C34" s="58"/>
      <c r="D34" s="58"/>
      <c r="E34" s="109"/>
      <c r="F34" s="4"/>
      <c r="G34" s="4"/>
      <c r="H34" s="4"/>
      <c r="I34" s="100"/>
      <c r="J34" s="38"/>
      <c r="K34" s="122"/>
      <c r="L34" s="4"/>
      <c r="M34" s="4"/>
      <c r="N34" s="4"/>
      <c r="O34" s="4"/>
      <c r="P34" s="39"/>
      <c r="Q34" s="130"/>
      <c r="R34" s="131"/>
      <c r="S34" s="57"/>
      <c r="T34" s="57"/>
      <c r="U34" s="57"/>
      <c r="V34" s="38"/>
      <c r="W34" s="130"/>
      <c r="X34" s="131"/>
      <c r="Y34" s="4"/>
      <c r="Z34" s="4"/>
      <c r="AA34" s="4"/>
      <c r="AB34" s="38"/>
      <c r="AC34" s="130"/>
      <c r="AD34" s="137"/>
      <c r="AE34" s="4"/>
      <c r="AF34" s="4"/>
      <c r="AG34" s="38"/>
      <c r="AH34" s="134"/>
      <c r="AI34" s="137"/>
      <c r="AJ34" s="4"/>
      <c r="AK34" s="4"/>
      <c r="AL34" s="4"/>
      <c r="AM34" s="38"/>
      <c r="AN34" s="134"/>
      <c r="AO34" s="131"/>
      <c r="AP34" s="57"/>
      <c r="AQ34" s="4"/>
      <c r="AR34" s="4"/>
      <c r="AS34" s="38"/>
      <c r="AT34" s="134"/>
      <c r="AU34" s="131"/>
      <c r="AV34" s="4"/>
      <c r="AW34" s="4"/>
      <c r="AX34" s="4"/>
      <c r="AY34" s="38"/>
      <c r="AZ34" s="91"/>
    </row>
    <row r="35" spans="1:53" x14ac:dyDescent="0.3">
      <c r="A35" s="12">
        <v>1</v>
      </c>
      <c r="B35" s="52" t="s">
        <v>34</v>
      </c>
      <c r="C35" s="61">
        <v>14291</v>
      </c>
      <c r="D35" s="61">
        <v>236</v>
      </c>
      <c r="E35" s="109">
        <v>5</v>
      </c>
      <c r="F35" s="110">
        <v>7</v>
      </c>
      <c r="G35" s="4">
        <v>0</v>
      </c>
      <c r="H35" s="4">
        <v>0</v>
      </c>
      <c r="I35" s="100">
        <v>0</v>
      </c>
      <c r="J35" s="38">
        <f t="shared" si="0"/>
        <v>12</v>
      </c>
      <c r="K35" s="122"/>
      <c r="L35" s="123"/>
      <c r="M35" s="4"/>
      <c r="N35" s="4"/>
      <c r="O35" s="4"/>
      <c r="P35" s="38">
        <f t="shared" ref="P35:P36" si="23">SUM(K35:O35)</f>
        <v>0</v>
      </c>
      <c r="Q35" s="130"/>
      <c r="R35" s="131"/>
      <c r="S35" s="4"/>
      <c r="T35" s="4"/>
      <c r="U35" s="31"/>
      <c r="V35" s="38">
        <f t="shared" si="2"/>
        <v>0</v>
      </c>
      <c r="W35" s="122"/>
      <c r="X35" s="131"/>
      <c r="Y35" s="4"/>
      <c r="Z35" s="4"/>
      <c r="AA35" s="4"/>
      <c r="AB35" s="38">
        <f t="shared" si="3"/>
        <v>0</v>
      </c>
      <c r="AC35" s="130"/>
      <c r="AD35" s="137"/>
      <c r="AE35" s="4"/>
      <c r="AF35" s="4"/>
      <c r="AG35" s="38">
        <f>SUM(AC35:AF35)</f>
        <v>0</v>
      </c>
      <c r="AH35" s="122"/>
      <c r="AI35" s="137"/>
      <c r="AJ35" s="4"/>
      <c r="AK35" s="4"/>
      <c r="AL35" s="31"/>
      <c r="AM35" s="38">
        <f t="shared" si="4"/>
        <v>0</v>
      </c>
      <c r="AN35" s="122"/>
      <c r="AO35" s="131"/>
      <c r="AP35" s="57"/>
      <c r="AQ35" s="4"/>
      <c r="AR35" s="31"/>
      <c r="AS35" s="38">
        <f t="shared" si="5"/>
        <v>0</v>
      </c>
      <c r="AT35" s="122"/>
      <c r="AU35" s="131"/>
      <c r="AV35" s="4"/>
      <c r="AW35" s="4"/>
      <c r="AX35" s="31"/>
      <c r="AY35" s="38">
        <f t="shared" si="6"/>
        <v>0</v>
      </c>
      <c r="AZ35" s="84">
        <f>SUM(J35,P35,V35,AB35,AG35,AM35,AS35,AY35)</f>
        <v>12</v>
      </c>
      <c r="BA35" s="1">
        <f>AZ35</f>
        <v>12</v>
      </c>
    </row>
    <row r="36" spans="1:53" x14ac:dyDescent="0.3">
      <c r="A36" s="88"/>
      <c r="B36" s="89"/>
      <c r="C36" s="93"/>
      <c r="D36" s="93"/>
      <c r="E36" s="111"/>
      <c r="F36" s="112"/>
      <c r="G36" s="90"/>
      <c r="H36" s="90"/>
      <c r="I36" s="4"/>
      <c r="J36" s="38">
        <f t="shared" si="0"/>
        <v>0</v>
      </c>
      <c r="K36" s="130"/>
      <c r="L36" s="123"/>
      <c r="M36" s="4"/>
      <c r="N36" s="4"/>
      <c r="O36" s="4"/>
      <c r="P36" s="38">
        <f t="shared" si="23"/>
        <v>0</v>
      </c>
      <c r="Q36" s="130"/>
      <c r="R36" s="131"/>
      <c r="S36" s="4"/>
      <c r="T36" s="4"/>
      <c r="U36" s="4"/>
      <c r="V36" s="38">
        <f t="shared" si="2"/>
        <v>0</v>
      </c>
      <c r="W36" s="130"/>
      <c r="X36" s="131"/>
      <c r="Y36" s="4"/>
      <c r="Z36" s="4"/>
      <c r="AA36" s="4"/>
      <c r="AB36" s="38">
        <f t="shared" si="3"/>
        <v>0</v>
      </c>
      <c r="AC36" s="130"/>
      <c r="AD36" s="137"/>
      <c r="AE36" s="4"/>
      <c r="AF36" s="4"/>
      <c r="AG36" s="38">
        <f>SUM(AC36:AF36)</f>
        <v>0</v>
      </c>
      <c r="AH36" s="130"/>
      <c r="AI36" s="137"/>
      <c r="AJ36" s="4"/>
      <c r="AK36" s="4"/>
      <c r="AL36" s="4"/>
      <c r="AM36" s="38">
        <f t="shared" si="4"/>
        <v>0</v>
      </c>
      <c r="AN36" s="130"/>
      <c r="AO36" s="131"/>
      <c r="AP36" s="57"/>
      <c r="AQ36" s="4"/>
      <c r="AR36" s="4"/>
      <c r="AS36" s="38">
        <f t="shared" si="5"/>
        <v>0</v>
      </c>
      <c r="AT36" s="130"/>
      <c r="AU36" s="131"/>
      <c r="AV36" s="4"/>
      <c r="AW36" s="4"/>
      <c r="AX36" s="4"/>
      <c r="AY36" s="38">
        <f t="shared" si="6"/>
        <v>0</v>
      </c>
      <c r="AZ36" s="84">
        <f>SUM(J36,P36,V36,AB36,AG36,AM36,AS36,AY36)</f>
        <v>0</v>
      </c>
    </row>
    <row r="37" spans="1:53" ht="15" thickBot="1" x14ac:dyDescent="0.35">
      <c r="A37" s="13"/>
      <c r="B37" s="54"/>
      <c r="C37" s="23"/>
      <c r="D37" s="23"/>
      <c r="E37" s="113"/>
      <c r="F37" s="114"/>
      <c r="G37" s="14"/>
      <c r="H37" s="14"/>
      <c r="I37" s="102"/>
      <c r="J37" s="117"/>
      <c r="K37" s="124"/>
      <c r="L37" s="125"/>
      <c r="M37" s="14"/>
      <c r="N37" s="14"/>
      <c r="O37" s="14"/>
      <c r="P37" s="43"/>
      <c r="Q37" s="132"/>
      <c r="R37" s="133"/>
      <c r="S37" s="14"/>
      <c r="T37" s="14"/>
      <c r="U37" s="14"/>
      <c r="V37" s="15"/>
      <c r="W37" s="135"/>
      <c r="X37" s="133"/>
      <c r="Y37" s="14"/>
      <c r="Z37" s="14"/>
      <c r="AA37" s="14"/>
      <c r="AB37" s="15"/>
      <c r="AC37" s="135"/>
      <c r="AD37" s="138"/>
      <c r="AE37" s="14"/>
      <c r="AF37" s="14"/>
      <c r="AG37" s="15"/>
      <c r="AH37" s="135"/>
      <c r="AI37" s="138"/>
      <c r="AJ37" s="14"/>
      <c r="AK37" s="14"/>
      <c r="AL37" s="14"/>
      <c r="AM37" s="15"/>
      <c r="AN37" s="135"/>
      <c r="AO37" s="133"/>
      <c r="AP37" s="14"/>
      <c r="AQ37" s="14"/>
      <c r="AR37" s="14"/>
      <c r="AS37" s="15"/>
      <c r="AT37" s="135"/>
      <c r="AU37" s="133"/>
      <c r="AV37" s="14"/>
      <c r="AW37" s="14"/>
      <c r="AX37" s="14"/>
      <c r="AY37" s="15"/>
      <c r="AZ37" s="94"/>
    </row>
    <row r="38" spans="1:53" x14ac:dyDescent="0.3">
      <c r="A38" s="16"/>
      <c r="B38" s="17"/>
      <c r="C38" s="19"/>
      <c r="D38" s="19"/>
      <c r="E38" s="19"/>
      <c r="F38" s="76"/>
      <c r="G38" s="19"/>
      <c r="H38" s="19"/>
      <c r="I38" s="19"/>
      <c r="J38" s="35"/>
      <c r="K38" s="35"/>
      <c r="L38" s="45"/>
      <c r="M38" s="19"/>
      <c r="N38" s="19"/>
      <c r="O38" s="19"/>
      <c r="P38" s="44"/>
      <c r="Q38" s="44"/>
      <c r="R38" s="18"/>
      <c r="S38" s="19"/>
      <c r="T38" s="19"/>
      <c r="U38" s="19"/>
      <c r="V38" s="18"/>
      <c r="W38" s="18"/>
      <c r="X38" s="18"/>
      <c r="Y38" s="19"/>
      <c r="Z38" s="19"/>
      <c r="AA38" s="19"/>
      <c r="AB38" s="18"/>
      <c r="AC38" s="18"/>
      <c r="AD38" s="18"/>
      <c r="AE38" s="19"/>
      <c r="AF38" s="19"/>
      <c r="AG38" s="18"/>
      <c r="AH38" s="18"/>
      <c r="AI38" s="18"/>
      <c r="AJ38" s="19"/>
      <c r="AK38" s="19"/>
      <c r="AL38" s="19"/>
      <c r="AM38" s="18"/>
      <c r="AN38" s="18"/>
      <c r="AO38" s="18"/>
      <c r="AP38" s="19"/>
      <c r="AQ38" s="19"/>
      <c r="AR38" s="19"/>
      <c r="AS38" s="18"/>
      <c r="AT38" s="18"/>
      <c r="AU38" s="18"/>
      <c r="AV38" s="19"/>
      <c r="AW38" s="19"/>
      <c r="AX38" s="19"/>
      <c r="AY38" s="18"/>
      <c r="AZ38" s="44"/>
    </row>
    <row r="39" spans="1:53" x14ac:dyDescent="0.3">
      <c r="A39" s="16"/>
      <c r="B39" s="17"/>
      <c r="C39" s="19"/>
      <c r="D39" s="19"/>
      <c r="E39" s="19"/>
      <c r="F39" s="76"/>
      <c r="G39" s="19"/>
      <c r="H39" s="19"/>
      <c r="I39" s="19"/>
      <c r="J39" s="35"/>
      <c r="K39" s="35"/>
      <c r="L39" s="45"/>
      <c r="M39" s="19"/>
      <c r="N39" s="19"/>
      <c r="O39" s="19"/>
      <c r="P39" s="44"/>
      <c r="Q39" s="44"/>
      <c r="R39" s="18"/>
      <c r="S39" s="19"/>
      <c r="T39" s="19"/>
      <c r="U39" s="19"/>
      <c r="V39" s="18"/>
      <c r="W39" s="18"/>
      <c r="X39" s="18"/>
      <c r="Y39" s="19"/>
      <c r="Z39" s="19"/>
      <c r="AA39" s="19"/>
      <c r="AB39" s="18"/>
      <c r="AC39" s="18"/>
      <c r="AD39" s="18"/>
      <c r="AE39" s="19"/>
      <c r="AF39" s="19"/>
      <c r="AG39" s="18"/>
      <c r="AH39" s="18"/>
      <c r="AI39" s="18"/>
      <c r="AJ39" s="19"/>
      <c r="AK39" s="19"/>
      <c r="AL39" s="19"/>
      <c r="AM39" s="18"/>
      <c r="AN39" s="18"/>
      <c r="AO39" s="18"/>
      <c r="AP39" s="19"/>
      <c r="AQ39" s="19"/>
      <c r="AR39" s="19"/>
      <c r="AS39" s="18"/>
      <c r="AT39" s="18"/>
      <c r="AU39" s="18"/>
      <c r="AV39" s="19"/>
      <c r="AW39" s="19"/>
      <c r="AX39" s="19"/>
      <c r="AY39" s="18"/>
      <c r="AZ39" s="44"/>
    </row>
    <row r="40" spans="1:53" ht="15" thickBot="1" x14ac:dyDescent="0.35">
      <c r="A40" s="16"/>
      <c r="B40" s="17"/>
      <c r="C40" s="19"/>
      <c r="D40" s="19"/>
      <c r="E40" s="19"/>
      <c r="F40" s="46"/>
      <c r="G40" s="19"/>
      <c r="H40" s="19"/>
      <c r="I40" s="19"/>
      <c r="J40" s="35"/>
      <c r="K40" s="35"/>
      <c r="L40" s="45"/>
      <c r="M40" s="19"/>
      <c r="N40" s="19"/>
      <c r="O40" s="19"/>
      <c r="P40" s="44"/>
      <c r="Q40" s="44"/>
      <c r="R40" s="18"/>
      <c r="S40" s="19"/>
      <c r="T40" s="19"/>
      <c r="U40" s="19"/>
      <c r="V40" s="18"/>
      <c r="W40" s="18"/>
      <c r="X40" s="18"/>
      <c r="Y40" s="19"/>
      <c r="Z40" s="19"/>
      <c r="AA40" s="19"/>
      <c r="AB40" s="18"/>
      <c r="AC40" s="18"/>
      <c r="AD40" s="18"/>
      <c r="AE40" s="19"/>
      <c r="AF40" s="19"/>
      <c r="AG40" s="18"/>
      <c r="AH40" s="18"/>
      <c r="AI40" s="18"/>
      <c r="AJ40" s="19"/>
      <c r="AK40" s="19"/>
      <c r="AL40" s="19"/>
      <c r="AM40" s="18"/>
      <c r="AN40" s="18"/>
      <c r="AO40" s="18"/>
      <c r="AP40" s="19"/>
      <c r="AQ40" s="19"/>
      <c r="AR40" s="19"/>
      <c r="AS40" s="18"/>
      <c r="AT40" s="18"/>
      <c r="AU40" s="18"/>
      <c r="AV40" s="19"/>
      <c r="AW40" s="19"/>
      <c r="AX40" s="19"/>
      <c r="AY40" s="18"/>
      <c r="AZ40" s="44"/>
    </row>
    <row r="41" spans="1:53" ht="15" thickTop="1" x14ac:dyDescent="0.3">
      <c r="A41" s="16"/>
      <c r="B41" s="169" t="s">
        <v>33</v>
      </c>
      <c r="C41" s="170"/>
      <c r="D41" s="170"/>
      <c r="E41" s="170"/>
      <c r="F41" s="170"/>
      <c r="G41" s="170"/>
      <c r="H41" s="170"/>
      <c r="I41" s="170"/>
      <c r="J41" s="170"/>
      <c r="K41" s="170"/>
      <c r="L41" s="171"/>
      <c r="M41" s="19"/>
      <c r="N41" s="19"/>
      <c r="O41" s="19"/>
      <c r="P41" s="44"/>
      <c r="Q41" s="44"/>
      <c r="R41" s="68"/>
      <c r="S41" s="75"/>
      <c r="T41" s="75"/>
      <c r="U41" s="75"/>
      <c r="V41" s="75"/>
      <c r="W41" s="75"/>
      <c r="X41" s="75"/>
      <c r="Y41" s="75"/>
      <c r="Z41" s="80"/>
      <c r="AA41" s="80"/>
      <c r="AB41" s="18"/>
      <c r="AC41" s="18"/>
      <c r="AD41" s="18"/>
      <c r="AE41" s="19"/>
      <c r="AF41" s="19"/>
      <c r="AG41" s="18"/>
      <c r="AH41" s="18"/>
      <c r="AI41" s="18"/>
      <c r="AJ41" s="19"/>
      <c r="AK41" s="19"/>
      <c r="AL41" s="19"/>
      <c r="AM41" s="18"/>
      <c r="AN41" s="18"/>
      <c r="AO41" s="18"/>
      <c r="AP41" s="19"/>
      <c r="AQ41" s="19"/>
      <c r="AR41" s="19"/>
      <c r="AS41" s="18"/>
      <c r="AT41" s="18"/>
      <c r="AU41" s="18"/>
      <c r="AV41" s="19"/>
      <c r="AW41" s="19"/>
      <c r="AX41" s="19"/>
      <c r="AY41" s="18"/>
      <c r="AZ41" s="44"/>
    </row>
    <row r="42" spans="1:53" x14ac:dyDescent="0.3">
      <c r="A42" s="16"/>
      <c r="B42" s="65" t="s">
        <v>35</v>
      </c>
      <c r="C42" s="66"/>
      <c r="D42" s="66"/>
      <c r="E42" s="66"/>
      <c r="F42" s="66"/>
      <c r="G42" s="66"/>
      <c r="H42" s="67"/>
      <c r="I42" s="67"/>
      <c r="J42" s="68"/>
      <c r="K42" s="68"/>
      <c r="L42" s="69"/>
      <c r="M42" s="19"/>
      <c r="N42" s="19"/>
      <c r="O42" s="19"/>
      <c r="P42" s="44"/>
      <c r="Q42" s="44"/>
      <c r="R42" s="68"/>
      <c r="S42" s="67"/>
      <c r="T42" s="67"/>
      <c r="U42" s="67"/>
      <c r="V42" s="75"/>
      <c r="W42" s="75"/>
      <c r="X42" s="68"/>
      <c r="Y42" s="67"/>
      <c r="Z42" s="81"/>
      <c r="AA42" s="81"/>
      <c r="AB42" s="18"/>
      <c r="AC42" s="18"/>
      <c r="AD42" s="18"/>
      <c r="AE42" s="19"/>
      <c r="AF42" s="19"/>
      <c r="AG42" s="18"/>
      <c r="AH42" s="18"/>
      <c r="AI42" s="18"/>
      <c r="AJ42" s="19"/>
      <c r="AK42" s="19"/>
      <c r="AL42" s="19"/>
      <c r="AM42" s="18"/>
      <c r="AN42" s="18"/>
      <c r="AO42" s="18"/>
      <c r="AP42" s="19"/>
      <c r="AQ42" s="19"/>
      <c r="AR42" s="19"/>
      <c r="AS42" s="18"/>
      <c r="AT42" s="18"/>
      <c r="AU42" s="18"/>
      <c r="AV42" s="19"/>
      <c r="AW42" s="19"/>
      <c r="AX42" s="19"/>
      <c r="AY42" s="18"/>
      <c r="AZ42" s="44"/>
    </row>
    <row r="43" spans="1:53" x14ac:dyDescent="0.3">
      <c r="A43" s="16"/>
      <c r="B43" s="65" t="s">
        <v>36</v>
      </c>
      <c r="C43" s="66"/>
      <c r="D43" s="66"/>
      <c r="E43" s="66"/>
      <c r="F43" s="66"/>
      <c r="G43" s="66"/>
      <c r="H43" s="67"/>
      <c r="I43" s="67"/>
      <c r="J43" s="68"/>
      <c r="K43" s="68"/>
      <c r="L43" s="69"/>
      <c r="M43" s="19"/>
      <c r="N43" s="19"/>
      <c r="O43" s="19"/>
      <c r="P43" s="44"/>
      <c r="Q43" s="44"/>
      <c r="R43" s="68"/>
      <c r="S43" s="67"/>
      <c r="T43" s="67"/>
      <c r="U43" s="67"/>
      <c r="V43" s="75"/>
      <c r="W43" s="75"/>
      <c r="X43" s="68"/>
      <c r="Y43" s="67"/>
      <c r="Z43" s="81"/>
      <c r="AA43" s="81"/>
      <c r="AB43" s="18"/>
      <c r="AC43" s="18"/>
      <c r="AD43" s="18"/>
      <c r="AE43" s="19"/>
      <c r="AF43" s="19"/>
      <c r="AG43" s="18"/>
      <c r="AH43" s="18"/>
      <c r="AI43" s="18"/>
      <c r="AJ43" s="19"/>
      <c r="AK43" s="19"/>
      <c r="AL43" s="19"/>
      <c r="AM43" s="18"/>
      <c r="AN43" s="18"/>
      <c r="AO43" s="18"/>
      <c r="AP43" s="19"/>
      <c r="AQ43" s="19"/>
      <c r="AR43" s="19"/>
      <c r="AS43" s="18"/>
      <c r="AT43" s="18"/>
      <c r="AU43" s="18"/>
      <c r="AV43" s="19"/>
      <c r="AW43" s="19"/>
      <c r="AX43" s="19"/>
      <c r="AY43" s="18"/>
      <c r="AZ43" s="44"/>
    </row>
    <row r="44" spans="1:53" x14ac:dyDescent="0.3">
      <c r="A44" s="16"/>
      <c r="B44" s="65" t="s">
        <v>37</v>
      </c>
      <c r="C44" s="66"/>
      <c r="D44" s="66"/>
      <c r="E44" s="66"/>
      <c r="F44" s="66"/>
      <c r="G44" s="66"/>
      <c r="H44" s="67"/>
      <c r="I44" s="67"/>
      <c r="J44" s="68"/>
      <c r="K44" s="68"/>
      <c r="L44" s="69"/>
      <c r="M44" s="19"/>
      <c r="N44" s="19"/>
      <c r="O44" s="19"/>
      <c r="P44" s="44"/>
      <c r="Q44" s="44"/>
      <c r="R44" s="68"/>
      <c r="S44" s="67"/>
      <c r="T44" s="67"/>
      <c r="U44" s="67"/>
      <c r="V44" s="75"/>
      <c r="W44" s="75"/>
      <c r="X44" s="68"/>
      <c r="Y44" s="67"/>
      <c r="Z44" s="81"/>
      <c r="AA44" s="81"/>
      <c r="AB44" s="18"/>
      <c r="AC44" s="18"/>
      <c r="AD44" s="18"/>
      <c r="AE44" s="19"/>
      <c r="AF44" s="19"/>
      <c r="AG44" s="18"/>
      <c r="AH44" s="18"/>
      <c r="AI44" s="18"/>
      <c r="AJ44" s="19"/>
      <c r="AK44" s="19"/>
      <c r="AL44" s="19"/>
      <c r="AM44" s="18"/>
      <c r="AN44" s="18"/>
      <c r="AO44" s="18"/>
      <c r="AP44" s="19"/>
      <c r="AQ44" s="19"/>
      <c r="AR44" s="19"/>
      <c r="AS44" s="18"/>
      <c r="AT44" s="18"/>
      <c r="AU44" s="18"/>
      <c r="AV44" s="19"/>
      <c r="AW44" s="19"/>
      <c r="AX44" s="19"/>
      <c r="AY44" s="18"/>
      <c r="AZ44" s="44"/>
    </row>
    <row r="45" spans="1:53" x14ac:dyDescent="0.3">
      <c r="A45" s="16"/>
      <c r="B45" s="65" t="s">
        <v>38</v>
      </c>
      <c r="C45" s="66"/>
      <c r="D45" s="66"/>
      <c r="E45" s="66"/>
      <c r="F45" s="66"/>
      <c r="G45" s="66"/>
      <c r="H45" s="67"/>
      <c r="I45" s="67"/>
      <c r="J45" s="68"/>
      <c r="K45" s="68"/>
      <c r="L45" s="69"/>
      <c r="M45" s="19"/>
      <c r="N45" s="19"/>
      <c r="O45" s="19"/>
      <c r="P45" s="44"/>
      <c r="Q45" s="44"/>
      <c r="R45" s="67"/>
      <c r="S45" s="67"/>
      <c r="T45" s="67"/>
      <c r="U45" s="67"/>
      <c r="V45" s="67"/>
      <c r="W45" s="67"/>
      <c r="X45" s="67"/>
      <c r="Y45" s="67"/>
      <c r="Z45" s="81"/>
      <c r="AA45" s="81"/>
      <c r="AB45" s="18"/>
      <c r="AC45" s="18"/>
      <c r="AD45" s="18"/>
      <c r="AE45" s="19"/>
      <c r="AF45" s="19"/>
      <c r="AG45" s="18"/>
      <c r="AH45" s="18"/>
      <c r="AI45" s="18"/>
      <c r="AJ45" s="19"/>
      <c r="AK45" s="19"/>
      <c r="AL45" s="19"/>
      <c r="AM45" s="18"/>
      <c r="AN45" s="18"/>
      <c r="AO45" s="18"/>
      <c r="AP45" s="19"/>
      <c r="AQ45" s="19"/>
      <c r="AR45" s="19"/>
      <c r="AS45" s="18"/>
      <c r="AT45" s="18"/>
      <c r="AU45" s="18"/>
      <c r="AV45" s="19"/>
      <c r="AW45" s="19"/>
      <c r="AX45" s="19"/>
      <c r="AY45" s="18"/>
      <c r="AZ45" s="44"/>
    </row>
    <row r="46" spans="1:53" x14ac:dyDescent="0.3">
      <c r="A46" s="16"/>
      <c r="B46" s="65" t="s">
        <v>39</v>
      </c>
      <c r="C46" s="66"/>
      <c r="D46" s="66"/>
      <c r="E46" s="66"/>
      <c r="F46" s="66"/>
      <c r="G46" s="66"/>
      <c r="H46" s="67"/>
      <c r="I46" s="67"/>
      <c r="J46" s="68"/>
      <c r="K46" s="68"/>
      <c r="L46" s="69"/>
      <c r="M46" s="19"/>
      <c r="N46" s="19"/>
      <c r="O46" s="19"/>
      <c r="P46" s="44"/>
      <c r="Q46" s="44"/>
      <c r="R46" s="67"/>
      <c r="S46" s="67"/>
      <c r="T46" s="67"/>
      <c r="U46" s="67"/>
      <c r="V46" s="67"/>
      <c r="W46" s="67"/>
      <c r="X46" s="67"/>
      <c r="Y46" s="67"/>
      <c r="Z46" s="81"/>
      <c r="AA46" s="81"/>
      <c r="AB46" s="18"/>
      <c r="AC46" s="18"/>
      <c r="AD46" s="18"/>
      <c r="AE46" s="19"/>
      <c r="AF46" s="19"/>
      <c r="AG46" s="18"/>
      <c r="AH46" s="18"/>
      <c r="AI46" s="18"/>
      <c r="AJ46" s="19"/>
      <c r="AK46" s="19"/>
      <c r="AL46" s="19"/>
      <c r="AM46" s="18"/>
      <c r="AN46" s="18"/>
      <c r="AO46" s="18"/>
      <c r="AP46" s="19"/>
      <c r="AQ46" s="19"/>
      <c r="AR46" s="19"/>
      <c r="AS46" s="18"/>
      <c r="AT46" s="18"/>
      <c r="AU46" s="18"/>
      <c r="AV46" s="19"/>
      <c r="AW46" s="19"/>
      <c r="AX46" s="19"/>
      <c r="AY46" s="18"/>
      <c r="AZ46" s="44"/>
    </row>
    <row r="47" spans="1:53" x14ac:dyDescent="0.3">
      <c r="A47" s="33"/>
      <c r="B47" s="65" t="s">
        <v>40</v>
      </c>
      <c r="C47" s="66"/>
      <c r="D47" s="66"/>
      <c r="E47" s="66"/>
      <c r="F47" s="66"/>
      <c r="G47" s="66"/>
      <c r="H47" s="67"/>
      <c r="I47" s="67"/>
      <c r="J47" s="68"/>
      <c r="K47" s="68"/>
      <c r="L47" s="69"/>
      <c r="M47" s="19"/>
      <c r="N47" s="19"/>
      <c r="O47" s="19"/>
      <c r="P47" s="44"/>
      <c r="Q47" s="44"/>
      <c r="R47" s="67"/>
      <c r="S47" s="67"/>
      <c r="T47" s="67"/>
      <c r="U47" s="67"/>
      <c r="V47" s="67"/>
      <c r="W47" s="67"/>
      <c r="X47" s="67"/>
      <c r="Y47" s="67"/>
      <c r="Z47" s="81"/>
      <c r="AA47" s="81"/>
      <c r="AB47" s="18"/>
      <c r="AC47" s="18"/>
      <c r="AD47" s="18"/>
      <c r="AE47" s="19"/>
      <c r="AF47" s="19"/>
      <c r="AG47" s="18"/>
      <c r="AH47" s="18"/>
      <c r="AI47" s="18"/>
      <c r="AJ47" s="19"/>
      <c r="AK47" s="19"/>
      <c r="AL47" s="19"/>
      <c r="AM47" s="18"/>
      <c r="AN47" s="18"/>
      <c r="AO47" s="18"/>
      <c r="AP47" s="19"/>
      <c r="AQ47" s="19"/>
      <c r="AR47" s="19"/>
      <c r="AS47" s="18"/>
      <c r="AT47" s="18"/>
      <c r="AU47" s="18"/>
      <c r="AV47" s="19"/>
      <c r="AW47" s="19"/>
      <c r="AX47" s="19"/>
      <c r="AY47" s="18"/>
      <c r="AZ47" s="44"/>
    </row>
    <row r="48" spans="1:53" x14ac:dyDescent="0.3">
      <c r="A48" s="16"/>
      <c r="B48" s="65" t="s">
        <v>44</v>
      </c>
      <c r="C48" s="66"/>
      <c r="D48" s="66"/>
      <c r="E48" s="66"/>
      <c r="F48" s="66"/>
      <c r="G48" s="66"/>
      <c r="H48" s="67"/>
      <c r="I48" s="67"/>
      <c r="J48" s="68"/>
      <c r="K48" s="68"/>
      <c r="L48" s="69"/>
      <c r="M48" s="19"/>
      <c r="N48" s="19"/>
      <c r="O48" s="19"/>
      <c r="P48" s="44"/>
      <c r="Q48" s="44"/>
      <c r="R48" s="82"/>
      <c r="S48" s="68"/>
      <c r="T48" s="68"/>
      <c r="U48" s="68"/>
      <c r="V48" s="68"/>
      <c r="W48" s="68"/>
      <c r="X48" s="68"/>
      <c r="Y48" s="68"/>
      <c r="Z48" s="83"/>
      <c r="AA48" s="83"/>
      <c r="AB48" s="18"/>
      <c r="AC48" s="18"/>
      <c r="AD48" s="18"/>
      <c r="AE48" s="19"/>
      <c r="AF48" s="19"/>
      <c r="AG48" s="18"/>
      <c r="AH48" s="18"/>
      <c r="AI48" s="18"/>
      <c r="AJ48" s="19"/>
      <c r="AK48" s="19"/>
      <c r="AL48" s="19"/>
      <c r="AM48" s="18"/>
      <c r="AN48" s="18"/>
      <c r="AO48" s="18"/>
      <c r="AP48" s="19"/>
      <c r="AQ48" s="19"/>
      <c r="AR48" s="19"/>
      <c r="AS48" s="18"/>
      <c r="AT48" s="18"/>
      <c r="AU48" s="18"/>
      <c r="AV48" s="19"/>
      <c r="AW48" s="19"/>
      <c r="AX48" s="19"/>
      <c r="AY48" s="18"/>
      <c r="AZ48" s="44"/>
    </row>
    <row r="49" spans="1:52" x14ac:dyDescent="0.3">
      <c r="A49" s="16"/>
      <c r="B49" s="65"/>
      <c r="C49" s="66"/>
      <c r="D49" s="66"/>
      <c r="E49" s="66"/>
      <c r="F49" s="66"/>
      <c r="G49" s="66"/>
      <c r="H49" s="67"/>
      <c r="I49" s="67"/>
      <c r="J49" s="68"/>
      <c r="K49" s="68"/>
      <c r="L49" s="69"/>
      <c r="M49" s="19"/>
      <c r="N49" s="19"/>
      <c r="O49" s="19"/>
      <c r="P49" s="44"/>
      <c r="Q49" s="44"/>
      <c r="R49" s="18"/>
      <c r="S49" s="19"/>
      <c r="T49" s="19"/>
      <c r="U49" s="19"/>
      <c r="V49" s="18"/>
      <c r="W49" s="18"/>
      <c r="X49" s="18"/>
      <c r="Y49" s="19"/>
      <c r="Z49" s="19"/>
      <c r="AA49" s="19"/>
      <c r="AB49" s="18"/>
      <c r="AC49" s="18"/>
      <c r="AD49" s="18"/>
      <c r="AE49" s="19"/>
      <c r="AF49" s="19"/>
      <c r="AG49" s="18"/>
      <c r="AH49" s="18"/>
      <c r="AI49" s="18"/>
      <c r="AJ49" s="19"/>
      <c r="AK49" s="19"/>
      <c r="AL49" s="19"/>
      <c r="AM49" s="18"/>
      <c r="AN49" s="18"/>
      <c r="AO49" s="18"/>
      <c r="AP49" s="19"/>
      <c r="AQ49" s="19"/>
      <c r="AR49" s="19"/>
      <c r="AS49" s="18"/>
      <c r="AT49" s="18"/>
      <c r="AU49" s="18"/>
      <c r="AV49" s="19"/>
      <c r="AW49" s="19"/>
      <c r="AX49" s="19"/>
      <c r="AY49" s="18"/>
      <c r="AZ49" s="44"/>
    </row>
    <row r="50" spans="1:52" ht="15" thickBot="1" x14ac:dyDescent="0.35">
      <c r="A50" s="16"/>
      <c r="B50" s="70"/>
      <c r="C50" s="71"/>
      <c r="D50" s="71"/>
      <c r="E50" s="71"/>
      <c r="F50" s="71"/>
      <c r="G50" s="71"/>
      <c r="H50" s="72"/>
      <c r="I50" s="72"/>
      <c r="J50" s="73"/>
      <c r="K50" s="73"/>
      <c r="L50" s="74"/>
      <c r="M50" s="19"/>
      <c r="N50" s="19"/>
      <c r="O50" s="19"/>
      <c r="P50" s="44"/>
      <c r="Q50" s="44"/>
      <c r="R50" s="18"/>
      <c r="S50" s="19"/>
      <c r="T50" s="19"/>
      <c r="U50" s="19"/>
      <c r="V50" s="18"/>
      <c r="W50" s="18"/>
      <c r="X50" s="18"/>
      <c r="Y50" s="19"/>
      <c r="Z50" s="19"/>
      <c r="AA50" s="19"/>
      <c r="AB50" s="18"/>
      <c r="AC50" s="18"/>
      <c r="AD50" s="18"/>
      <c r="AE50" s="19"/>
      <c r="AF50" s="19"/>
      <c r="AG50" s="18"/>
      <c r="AH50" s="18"/>
      <c r="AI50" s="18"/>
      <c r="AJ50" s="19"/>
      <c r="AK50" s="19"/>
      <c r="AL50" s="19"/>
      <c r="AM50" s="18"/>
      <c r="AN50" s="18"/>
      <c r="AO50" s="18"/>
      <c r="AP50" s="19"/>
      <c r="AQ50" s="19"/>
      <c r="AR50" s="19"/>
      <c r="AS50" s="18"/>
      <c r="AT50" s="18"/>
      <c r="AU50" s="18"/>
      <c r="AV50" s="19"/>
      <c r="AW50" s="19"/>
      <c r="AX50" s="19"/>
      <c r="AY50" s="18"/>
      <c r="AZ50" s="44"/>
    </row>
    <row r="51" spans="1:52" ht="15" thickTop="1" x14ac:dyDescent="0.3">
      <c r="A51" s="16"/>
      <c r="B51" s="17"/>
      <c r="C51" s="19"/>
      <c r="D51" s="19"/>
      <c r="E51" s="19"/>
      <c r="F51" s="46"/>
      <c r="G51" s="34"/>
      <c r="H51" s="34"/>
      <c r="I51" s="34"/>
      <c r="J51" s="35"/>
      <c r="K51" s="35"/>
      <c r="L51" s="45"/>
      <c r="M51" s="19"/>
      <c r="N51" s="19"/>
      <c r="O51" s="19"/>
      <c r="P51" s="44"/>
      <c r="Q51" s="44"/>
      <c r="R51" s="18"/>
      <c r="S51" s="19"/>
      <c r="T51" s="19"/>
      <c r="U51" s="19"/>
      <c r="V51" s="18"/>
      <c r="W51" s="18"/>
      <c r="X51" s="18"/>
      <c r="Y51" s="19"/>
      <c r="Z51" s="19"/>
      <c r="AA51" s="19"/>
      <c r="AB51" s="18"/>
      <c r="AC51" s="18"/>
      <c r="AD51" s="18"/>
      <c r="AE51" s="19"/>
      <c r="AF51" s="19"/>
      <c r="AG51" s="18"/>
      <c r="AH51" s="18"/>
      <c r="AI51" s="18"/>
      <c r="AJ51" s="19"/>
      <c r="AK51" s="19"/>
      <c r="AL51" s="19"/>
      <c r="AM51" s="18"/>
      <c r="AN51" s="18"/>
      <c r="AO51" s="18"/>
      <c r="AP51" s="19"/>
      <c r="AQ51" s="19"/>
      <c r="AR51" s="19"/>
      <c r="AS51" s="18"/>
      <c r="AT51" s="18"/>
      <c r="AU51" s="18"/>
      <c r="AV51" s="19"/>
      <c r="AW51" s="19"/>
      <c r="AX51" s="19"/>
      <c r="AY51" s="18"/>
      <c r="AZ51" s="44"/>
    </row>
    <row r="52" spans="1:52" x14ac:dyDescent="0.3">
      <c r="A52" s="16"/>
      <c r="B52" s="17"/>
      <c r="C52" s="19"/>
      <c r="D52" s="19"/>
      <c r="E52" s="19"/>
      <c r="F52" s="46"/>
      <c r="G52" s="19"/>
      <c r="H52" s="19"/>
      <c r="I52" s="19"/>
      <c r="J52" s="35"/>
      <c r="K52" s="35"/>
      <c r="L52" s="45"/>
      <c r="M52" s="19"/>
      <c r="N52" s="19"/>
      <c r="O52" s="19"/>
      <c r="P52" s="44"/>
      <c r="Q52" s="44"/>
      <c r="R52" s="18"/>
      <c r="S52" s="19"/>
      <c r="T52" s="19"/>
      <c r="U52" s="19"/>
      <c r="V52" s="18"/>
      <c r="W52" s="18"/>
      <c r="X52" s="18"/>
      <c r="Y52" s="19"/>
      <c r="Z52" s="19"/>
      <c r="AA52" s="19"/>
      <c r="AB52" s="18"/>
      <c r="AC52" s="18"/>
      <c r="AD52" s="18"/>
      <c r="AE52" s="19"/>
      <c r="AF52" s="19"/>
      <c r="AG52" s="18"/>
      <c r="AH52" s="18"/>
      <c r="AI52" s="18"/>
      <c r="AJ52" s="19"/>
      <c r="AK52" s="19"/>
      <c r="AL52" s="19"/>
      <c r="AM52" s="18"/>
      <c r="AN52" s="18"/>
      <c r="AO52" s="18"/>
      <c r="AP52" s="19"/>
      <c r="AQ52" s="19"/>
      <c r="AR52" s="19"/>
      <c r="AS52" s="18"/>
      <c r="AT52" s="18"/>
      <c r="AU52" s="18"/>
      <c r="AV52" s="19"/>
      <c r="AW52" s="19"/>
      <c r="AX52" s="19"/>
      <c r="AY52" s="18"/>
      <c r="AZ52" s="44"/>
    </row>
    <row r="53" spans="1:52" x14ac:dyDescent="0.3">
      <c r="A53" s="16"/>
      <c r="B53" s="17"/>
      <c r="C53" s="19"/>
      <c r="D53" s="19"/>
      <c r="E53" s="19"/>
      <c r="F53" s="46"/>
      <c r="G53" s="19"/>
      <c r="H53" s="19"/>
      <c r="I53" s="19"/>
      <c r="J53" s="35"/>
      <c r="K53" s="35"/>
      <c r="L53" s="45"/>
      <c r="M53" s="19"/>
      <c r="N53" s="19"/>
      <c r="O53" s="19"/>
      <c r="P53" s="44"/>
      <c r="Q53" s="44"/>
      <c r="R53" s="18"/>
      <c r="S53" s="19"/>
      <c r="T53" s="19"/>
      <c r="U53" s="19"/>
      <c r="V53" s="18"/>
      <c r="W53" s="18"/>
      <c r="X53" s="18"/>
      <c r="Y53" s="19"/>
      <c r="Z53" s="19"/>
      <c r="AA53" s="19"/>
      <c r="AB53" s="18"/>
      <c r="AC53" s="18"/>
      <c r="AD53" s="18"/>
      <c r="AE53" s="19"/>
      <c r="AF53" s="19"/>
      <c r="AG53" s="18"/>
      <c r="AH53" s="18"/>
      <c r="AI53" s="18"/>
      <c r="AJ53" s="19"/>
      <c r="AK53" s="19"/>
      <c r="AL53" s="19"/>
      <c r="AM53" s="18"/>
      <c r="AN53" s="18"/>
      <c r="AO53" s="18"/>
      <c r="AP53" s="19"/>
      <c r="AQ53" s="19"/>
      <c r="AR53" s="19"/>
      <c r="AS53" s="18"/>
      <c r="AT53" s="18"/>
      <c r="AU53" s="18"/>
      <c r="AV53" s="19"/>
      <c r="AW53" s="19"/>
      <c r="AX53" s="19"/>
      <c r="AY53" s="18"/>
      <c r="AZ53" s="44"/>
    </row>
    <row r="54" spans="1:52" x14ac:dyDescent="0.3">
      <c r="A54" s="16"/>
      <c r="B54" s="17"/>
      <c r="C54" s="19"/>
      <c r="D54" s="19"/>
      <c r="E54" s="19"/>
      <c r="F54" s="46"/>
      <c r="G54" s="34"/>
      <c r="H54" s="34"/>
      <c r="I54" s="34"/>
      <c r="J54" s="35"/>
      <c r="K54" s="35"/>
      <c r="L54" s="45"/>
      <c r="M54" s="19"/>
      <c r="N54" s="19"/>
      <c r="O54" s="19"/>
      <c r="P54" s="44"/>
      <c r="Q54" s="44"/>
      <c r="R54" s="18"/>
      <c r="S54" s="19"/>
      <c r="T54" s="19"/>
      <c r="U54" s="19"/>
      <c r="V54" s="18"/>
      <c r="W54" s="18"/>
      <c r="X54" s="18"/>
      <c r="Y54" s="19"/>
      <c r="Z54" s="19"/>
      <c r="AA54" s="19"/>
      <c r="AB54" s="18"/>
      <c r="AC54" s="18"/>
      <c r="AD54" s="18"/>
      <c r="AE54" s="19"/>
      <c r="AF54" s="19"/>
      <c r="AG54" s="18"/>
      <c r="AH54" s="18"/>
      <c r="AI54" s="18"/>
      <c r="AJ54" s="19"/>
      <c r="AK54" s="19"/>
      <c r="AL54" s="19"/>
      <c r="AM54" s="18"/>
      <c r="AN54" s="18"/>
      <c r="AO54" s="18"/>
      <c r="AP54" s="19"/>
      <c r="AQ54" s="19"/>
      <c r="AR54" s="19"/>
      <c r="AS54" s="18"/>
      <c r="AT54" s="18"/>
      <c r="AU54" s="18"/>
      <c r="AV54" s="19"/>
      <c r="AW54" s="19"/>
      <c r="AX54" s="19"/>
      <c r="AY54" s="18"/>
      <c r="AZ54" s="44"/>
    </row>
    <row r="55" spans="1:52" x14ac:dyDescent="0.3">
      <c r="A55" s="16"/>
      <c r="B55" s="17"/>
      <c r="C55" s="19"/>
      <c r="D55" s="19"/>
      <c r="E55" s="19"/>
      <c r="F55" s="46"/>
      <c r="G55" s="34"/>
      <c r="H55" s="34"/>
      <c r="I55" s="34"/>
      <c r="J55" s="35"/>
      <c r="K55" s="35"/>
      <c r="L55" s="45"/>
      <c r="M55" s="19"/>
      <c r="N55" s="19"/>
      <c r="O55" s="19"/>
      <c r="P55" s="44"/>
      <c r="Q55" s="44"/>
      <c r="R55" s="18"/>
      <c r="S55" s="19"/>
      <c r="T55" s="19"/>
      <c r="U55" s="19"/>
      <c r="V55" s="18"/>
      <c r="W55" s="18"/>
      <c r="X55" s="18"/>
      <c r="Y55" s="19"/>
      <c r="Z55" s="19"/>
      <c r="AA55" s="19"/>
      <c r="AB55" s="18"/>
      <c r="AC55" s="18"/>
      <c r="AD55" s="18"/>
      <c r="AE55" s="19"/>
      <c r="AF55" s="19"/>
      <c r="AG55" s="18"/>
      <c r="AH55" s="18"/>
      <c r="AI55" s="18"/>
      <c r="AJ55" s="19"/>
      <c r="AK55" s="19"/>
      <c r="AL55" s="19"/>
      <c r="AM55" s="18"/>
      <c r="AN55" s="18"/>
      <c r="AO55" s="18"/>
      <c r="AP55" s="19"/>
      <c r="AQ55" s="19"/>
      <c r="AR55" s="19"/>
      <c r="AS55" s="18"/>
      <c r="AT55" s="18"/>
      <c r="AU55" s="18"/>
      <c r="AV55" s="19"/>
      <c r="AW55" s="19"/>
      <c r="AX55" s="19"/>
      <c r="AY55" s="18"/>
      <c r="AZ55" s="44"/>
    </row>
    <row r="56" spans="1:52" x14ac:dyDescent="0.3">
      <c r="A56" s="16"/>
      <c r="B56" s="17"/>
      <c r="C56" s="19"/>
      <c r="D56" s="19"/>
      <c r="E56" s="19"/>
      <c r="F56" s="46"/>
      <c r="G56" s="19"/>
      <c r="H56" s="19"/>
      <c r="I56" s="19"/>
      <c r="J56" s="35"/>
      <c r="K56" s="35"/>
      <c r="L56" s="45"/>
      <c r="M56" s="19"/>
      <c r="N56" s="19"/>
      <c r="O56" s="19"/>
      <c r="P56" s="44"/>
      <c r="Q56" s="44"/>
      <c r="R56" s="18"/>
      <c r="S56" s="19"/>
      <c r="T56" s="19"/>
      <c r="U56" s="19"/>
      <c r="V56" s="18"/>
      <c r="W56" s="18"/>
      <c r="X56" s="18"/>
      <c r="Y56" s="19"/>
      <c r="Z56" s="19"/>
      <c r="AA56" s="19"/>
      <c r="AB56" s="18"/>
      <c r="AC56" s="18"/>
      <c r="AD56" s="18"/>
      <c r="AE56" s="19"/>
      <c r="AF56" s="19"/>
      <c r="AG56" s="18"/>
      <c r="AH56" s="18"/>
      <c r="AI56" s="18"/>
      <c r="AJ56" s="19"/>
      <c r="AK56" s="19"/>
      <c r="AL56" s="19"/>
      <c r="AM56" s="18"/>
      <c r="AN56" s="18"/>
      <c r="AO56" s="18"/>
      <c r="AP56" s="19"/>
      <c r="AQ56" s="19"/>
      <c r="AR56" s="19"/>
      <c r="AS56" s="18"/>
      <c r="AT56" s="18"/>
      <c r="AU56" s="18"/>
      <c r="AV56" s="19"/>
      <c r="AW56" s="19"/>
      <c r="AX56" s="19"/>
      <c r="AY56" s="18"/>
      <c r="AZ56" s="44"/>
    </row>
    <row r="57" spans="1:52" x14ac:dyDescent="0.3">
      <c r="A57" s="16"/>
      <c r="B57" s="17"/>
      <c r="C57" s="19"/>
      <c r="D57" s="19"/>
      <c r="E57" s="19"/>
      <c r="F57" s="46"/>
      <c r="G57" s="19"/>
      <c r="H57" s="19"/>
      <c r="I57" s="19"/>
      <c r="J57" s="35"/>
      <c r="K57" s="35"/>
      <c r="L57" s="45"/>
      <c r="M57" s="19"/>
      <c r="N57" s="19"/>
      <c r="O57" s="19"/>
      <c r="P57" s="44"/>
      <c r="Q57" s="44"/>
      <c r="R57" s="18"/>
      <c r="S57" s="19"/>
      <c r="T57" s="19"/>
      <c r="U57" s="19"/>
      <c r="V57" s="18"/>
      <c r="W57" s="18"/>
      <c r="X57" s="18"/>
      <c r="Y57" s="19"/>
      <c r="Z57" s="19"/>
      <c r="AA57" s="19"/>
      <c r="AB57" s="18"/>
      <c r="AC57" s="18"/>
      <c r="AD57" s="18"/>
      <c r="AE57" s="19"/>
      <c r="AF57" s="19"/>
      <c r="AG57" s="18"/>
      <c r="AH57" s="18"/>
      <c r="AI57" s="18"/>
      <c r="AJ57" s="19"/>
      <c r="AK57" s="19"/>
      <c r="AL57" s="19"/>
      <c r="AM57" s="18"/>
      <c r="AN57" s="18"/>
      <c r="AO57" s="18"/>
      <c r="AP57" s="19"/>
      <c r="AQ57" s="19"/>
      <c r="AR57" s="19"/>
      <c r="AS57" s="18"/>
      <c r="AT57" s="18"/>
      <c r="AU57" s="18"/>
      <c r="AV57" s="19"/>
      <c r="AW57" s="19"/>
      <c r="AX57" s="19"/>
      <c r="AY57" s="18"/>
      <c r="AZ57" s="44"/>
    </row>
    <row r="58" spans="1:52" x14ac:dyDescent="0.3">
      <c r="A58" s="16"/>
      <c r="B58" s="17"/>
      <c r="C58" s="19"/>
      <c r="D58" s="19"/>
      <c r="E58" s="19"/>
      <c r="F58" s="46"/>
      <c r="G58" s="19"/>
      <c r="H58" s="19"/>
      <c r="I58" s="19"/>
      <c r="J58" s="35"/>
      <c r="K58" s="35"/>
      <c r="L58" s="45"/>
      <c r="M58" s="19"/>
      <c r="N58" s="19"/>
      <c r="O58" s="19"/>
      <c r="P58" s="44"/>
      <c r="Q58" s="44"/>
      <c r="R58" s="18"/>
      <c r="S58" s="19"/>
      <c r="T58" s="19"/>
      <c r="U58" s="19"/>
      <c r="V58" s="18"/>
      <c r="W58" s="18"/>
      <c r="X58" s="18"/>
      <c r="Y58" s="19"/>
      <c r="Z58" s="19"/>
      <c r="AA58" s="19"/>
      <c r="AB58" s="18"/>
      <c r="AC58" s="18"/>
      <c r="AD58" s="18"/>
      <c r="AE58" s="19"/>
      <c r="AF58" s="19"/>
      <c r="AG58" s="18"/>
      <c r="AH58" s="18"/>
      <c r="AI58" s="18"/>
      <c r="AJ58" s="19"/>
      <c r="AK58" s="19"/>
      <c r="AL58" s="19"/>
      <c r="AM58" s="18"/>
      <c r="AN58" s="18"/>
      <c r="AO58" s="18"/>
      <c r="AP58" s="19"/>
      <c r="AQ58" s="19"/>
      <c r="AR58" s="19"/>
      <c r="AS58" s="18"/>
      <c r="AT58" s="18"/>
      <c r="AU58" s="18"/>
      <c r="AV58" s="19"/>
      <c r="AW58" s="19"/>
      <c r="AX58" s="19"/>
      <c r="AY58" s="18"/>
      <c r="AZ58" s="44"/>
    </row>
    <row r="59" spans="1:52" x14ac:dyDescent="0.3">
      <c r="A59" s="16"/>
      <c r="B59" s="17"/>
      <c r="C59" s="19"/>
      <c r="D59" s="19"/>
      <c r="E59" s="19"/>
      <c r="F59" s="46"/>
      <c r="G59" s="19"/>
      <c r="H59" s="19"/>
      <c r="I59" s="19"/>
      <c r="J59" s="35"/>
      <c r="K59" s="35"/>
      <c r="L59" s="45"/>
      <c r="M59" s="19"/>
      <c r="N59" s="19"/>
      <c r="O59" s="19"/>
      <c r="P59" s="44"/>
      <c r="Q59" s="44"/>
      <c r="R59" s="18"/>
      <c r="S59" s="19"/>
      <c r="T59" s="19"/>
      <c r="U59" s="19"/>
      <c r="V59" s="18"/>
      <c r="W59" s="18"/>
      <c r="X59" s="18"/>
      <c r="Y59" s="19"/>
      <c r="Z59" s="19"/>
      <c r="AA59" s="19"/>
      <c r="AB59" s="18"/>
      <c r="AC59" s="18"/>
      <c r="AD59" s="18"/>
      <c r="AE59" s="19"/>
      <c r="AF59" s="19"/>
      <c r="AG59" s="18"/>
      <c r="AH59" s="18"/>
      <c r="AI59" s="18"/>
      <c r="AJ59" s="19"/>
      <c r="AK59" s="19"/>
      <c r="AL59" s="19"/>
      <c r="AM59" s="18"/>
      <c r="AN59" s="18"/>
      <c r="AO59" s="18"/>
      <c r="AP59" s="19"/>
      <c r="AQ59" s="19"/>
      <c r="AR59" s="19"/>
      <c r="AS59" s="18"/>
      <c r="AT59" s="18"/>
      <c r="AU59" s="18"/>
      <c r="AV59" s="19"/>
      <c r="AW59" s="19"/>
      <c r="AX59" s="19"/>
      <c r="AY59" s="18"/>
      <c r="AZ59" s="44"/>
    </row>
    <row r="60" spans="1:52" x14ac:dyDescent="0.3">
      <c r="A60" s="16"/>
      <c r="B60" s="17"/>
      <c r="C60" s="19"/>
      <c r="D60" s="19"/>
      <c r="E60" s="19"/>
      <c r="F60" s="46"/>
      <c r="G60" s="19"/>
      <c r="H60" s="19"/>
      <c r="I60" s="19"/>
      <c r="J60" s="35"/>
      <c r="K60" s="35"/>
      <c r="L60" s="45"/>
      <c r="M60" s="19"/>
      <c r="N60" s="19"/>
      <c r="O60" s="19"/>
      <c r="P60" s="44"/>
      <c r="Q60" s="44"/>
      <c r="R60" s="18"/>
      <c r="S60" s="19"/>
      <c r="T60" s="19"/>
      <c r="U60" s="19"/>
      <c r="V60" s="18"/>
      <c r="W60" s="18"/>
      <c r="X60" s="18"/>
      <c r="Y60" s="19"/>
      <c r="Z60" s="19"/>
      <c r="AA60" s="19"/>
      <c r="AB60" s="18"/>
      <c r="AC60" s="18"/>
      <c r="AD60" s="18"/>
      <c r="AE60" s="19"/>
      <c r="AF60" s="19"/>
      <c r="AG60" s="18"/>
      <c r="AH60" s="18"/>
      <c r="AI60" s="18"/>
      <c r="AJ60" s="19"/>
      <c r="AK60" s="19"/>
      <c r="AL60" s="19"/>
      <c r="AM60" s="18"/>
      <c r="AN60" s="18"/>
      <c r="AO60" s="18"/>
      <c r="AP60" s="19"/>
      <c r="AQ60" s="19"/>
      <c r="AR60" s="19"/>
      <c r="AS60" s="18"/>
      <c r="AT60" s="18"/>
      <c r="AU60" s="18"/>
      <c r="AV60" s="19"/>
      <c r="AW60" s="19"/>
      <c r="AX60" s="19"/>
      <c r="AY60" s="18"/>
      <c r="AZ60" s="44"/>
    </row>
    <row r="61" spans="1:52" x14ac:dyDescent="0.3">
      <c r="A61" s="16"/>
      <c r="B61" s="17"/>
      <c r="C61" s="19"/>
      <c r="D61" s="19"/>
      <c r="E61" s="19"/>
      <c r="F61" s="46"/>
      <c r="G61" s="19"/>
      <c r="H61" s="19"/>
      <c r="I61" s="19"/>
      <c r="J61" s="35"/>
      <c r="K61" s="35"/>
      <c r="L61" s="45"/>
      <c r="M61" s="19"/>
      <c r="N61" s="19"/>
      <c r="O61" s="19"/>
      <c r="P61" s="44"/>
      <c r="Q61" s="44"/>
      <c r="R61" s="18"/>
      <c r="S61" s="19"/>
      <c r="T61" s="19"/>
      <c r="U61" s="19"/>
      <c r="V61" s="18"/>
      <c r="W61" s="18"/>
      <c r="X61" s="18"/>
      <c r="Y61" s="19"/>
      <c r="Z61" s="19"/>
      <c r="AA61" s="19"/>
      <c r="AB61" s="18"/>
      <c r="AC61" s="18"/>
      <c r="AD61" s="18"/>
      <c r="AE61" s="19"/>
      <c r="AF61" s="19"/>
      <c r="AG61" s="18"/>
      <c r="AH61" s="18"/>
      <c r="AI61" s="18"/>
      <c r="AJ61" s="19"/>
      <c r="AK61" s="19"/>
      <c r="AL61" s="19"/>
      <c r="AM61" s="18"/>
      <c r="AN61" s="18"/>
      <c r="AO61" s="18"/>
      <c r="AP61" s="19"/>
      <c r="AQ61" s="19"/>
      <c r="AR61" s="19"/>
      <c r="AS61" s="18"/>
      <c r="AT61" s="18"/>
      <c r="AU61" s="18"/>
      <c r="AV61" s="19"/>
      <c r="AW61" s="19"/>
      <c r="AX61" s="19"/>
      <c r="AY61" s="18"/>
      <c r="AZ61" s="44"/>
    </row>
    <row r="62" spans="1:52" x14ac:dyDescent="0.3">
      <c r="A62" s="16"/>
      <c r="B62" s="17"/>
      <c r="C62" s="19"/>
      <c r="D62" s="19"/>
      <c r="E62" s="19"/>
      <c r="F62" s="46"/>
      <c r="G62" s="19"/>
      <c r="H62" s="19"/>
      <c r="I62" s="19"/>
      <c r="J62" s="35"/>
      <c r="K62" s="35"/>
      <c r="L62" s="45"/>
      <c r="M62" s="19"/>
      <c r="N62" s="19"/>
      <c r="O62" s="19"/>
      <c r="P62" s="44"/>
      <c r="Q62" s="44"/>
      <c r="R62" s="18"/>
      <c r="S62" s="19"/>
      <c r="T62" s="19"/>
      <c r="U62" s="19"/>
      <c r="V62" s="18"/>
      <c r="W62" s="18"/>
      <c r="X62" s="18"/>
      <c r="Y62" s="19"/>
      <c r="Z62" s="19"/>
      <c r="AA62" s="19"/>
      <c r="AB62" s="18"/>
      <c r="AC62" s="18"/>
      <c r="AD62" s="18"/>
      <c r="AE62" s="19"/>
      <c r="AF62" s="19"/>
      <c r="AG62" s="18"/>
      <c r="AH62" s="18"/>
      <c r="AI62" s="18"/>
      <c r="AJ62" s="19"/>
      <c r="AK62" s="19"/>
      <c r="AL62" s="19"/>
      <c r="AM62" s="18"/>
      <c r="AN62" s="18"/>
      <c r="AO62" s="18"/>
      <c r="AP62" s="19"/>
      <c r="AQ62" s="19"/>
      <c r="AR62" s="19"/>
      <c r="AS62" s="18"/>
      <c r="AT62" s="18"/>
      <c r="AU62" s="18"/>
      <c r="AV62" s="19"/>
      <c r="AW62" s="19"/>
      <c r="AX62" s="19"/>
      <c r="AY62" s="18"/>
      <c r="AZ62" s="44"/>
    </row>
    <row r="63" spans="1:52" x14ac:dyDescent="0.3">
      <c r="A63" s="16"/>
      <c r="B63" s="17"/>
      <c r="C63" s="19"/>
      <c r="D63" s="19"/>
      <c r="E63" s="19"/>
      <c r="F63" s="46"/>
      <c r="G63" s="19"/>
      <c r="H63" s="19"/>
      <c r="I63" s="19"/>
      <c r="J63" s="35"/>
      <c r="K63" s="35"/>
      <c r="L63" s="45"/>
      <c r="M63" s="19"/>
      <c r="N63" s="19"/>
      <c r="O63" s="19"/>
      <c r="P63" s="44"/>
      <c r="Q63" s="44"/>
      <c r="R63" s="18"/>
      <c r="S63" s="19"/>
      <c r="T63" s="19"/>
      <c r="U63" s="19"/>
      <c r="V63" s="18"/>
      <c r="W63" s="18"/>
      <c r="X63" s="18"/>
      <c r="Y63" s="19"/>
      <c r="Z63" s="19"/>
      <c r="AA63" s="19"/>
      <c r="AB63" s="18"/>
      <c r="AC63" s="18"/>
      <c r="AD63" s="18"/>
      <c r="AE63" s="19"/>
      <c r="AF63" s="19"/>
      <c r="AG63" s="18"/>
      <c r="AH63" s="18"/>
      <c r="AI63" s="18"/>
      <c r="AJ63" s="19"/>
      <c r="AK63" s="19"/>
      <c r="AL63" s="19"/>
      <c r="AM63" s="18"/>
      <c r="AN63" s="18"/>
      <c r="AO63" s="18"/>
      <c r="AP63" s="19"/>
      <c r="AQ63" s="19"/>
      <c r="AR63" s="19"/>
      <c r="AS63" s="18"/>
      <c r="AT63" s="18"/>
      <c r="AU63" s="18"/>
      <c r="AV63" s="19"/>
      <c r="AW63" s="19"/>
      <c r="AX63" s="19"/>
      <c r="AY63" s="18"/>
      <c r="AZ63" s="44"/>
    </row>
    <row r="64" spans="1:52" x14ac:dyDescent="0.3">
      <c r="A64" s="16"/>
      <c r="B64" s="17"/>
      <c r="C64" s="19"/>
      <c r="D64" s="19"/>
      <c r="E64" s="19"/>
      <c r="F64" s="46"/>
      <c r="G64" s="19"/>
      <c r="H64" s="19"/>
      <c r="I64" s="19"/>
      <c r="J64" s="35"/>
      <c r="K64" s="35"/>
      <c r="L64" s="45"/>
      <c r="M64" s="19"/>
      <c r="N64" s="19"/>
      <c r="O64" s="19"/>
      <c r="P64" s="44"/>
      <c r="Q64" s="44"/>
      <c r="R64" s="18"/>
      <c r="S64" s="19"/>
      <c r="T64" s="19"/>
      <c r="U64" s="19"/>
      <c r="V64" s="18"/>
      <c r="W64" s="18"/>
      <c r="X64" s="18"/>
      <c r="Y64" s="19"/>
      <c r="Z64" s="19"/>
      <c r="AA64" s="19"/>
      <c r="AB64" s="18"/>
      <c r="AC64" s="18"/>
      <c r="AD64" s="18"/>
      <c r="AE64" s="19"/>
      <c r="AF64" s="19"/>
      <c r="AG64" s="18"/>
      <c r="AH64" s="18"/>
      <c r="AI64" s="18"/>
      <c r="AJ64" s="19"/>
      <c r="AK64" s="19"/>
      <c r="AL64" s="19"/>
      <c r="AM64" s="18"/>
      <c r="AN64" s="18"/>
      <c r="AO64" s="18"/>
      <c r="AP64" s="19"/>
      <c r="AQ64" s="19"/>
      <c r="AR64" s="19"/>
      <c r="AS64" s="18"/>
      <c r="AT64" s="18"/>
      <c r="AU64" s="18"/>
      <c r="AV64" s="19"/>
      <c r="AW64" s="19"/>
      <c r="AX64" s="19"/>
      <c r="AY64" s="18"/>
      <c r="AZ64" s="44"/>
    </row>
    <row r="65" spans="1:54" x14ac:dyDescent="0.3">
      <c r="A65" s="16"/>
      <c r="B65" s="17"/>
      <c r="C65" s="19"/>
      <c r="D65" s="19"/>
      <c r="E65" s="19"/>
      <c r="F65" s="46"/>
      <c r="G65" s="19"/>
      <c r="H65" s="19"/>
      <c r="I65" s="19"/>
      <c r="J65" s="35"/>
      <c r="K65" s="35"/>
      <c r="L65" s="45"/>
      <c r="M65" s="19"/>
      <c r="N65" s="19"/>
      <c r="O65" s="19"/>
      <c r="P65" s="44"/>
      <c r="Q65" s="44"/>
      <c r="R65" s="18"/>
      <c r="S65" s="19"/>
      <c r="T65" s="19"/>
      <c r="U65" s="19"/>
      <c r="V65" s="18"/>
      <c r="W65" s="18"/>
      <c r="X65" s="18"/>
      <c r="Y65" s="19"/>
      <c r="Z65" s="19"/>
      <c r="AA65" s="19"/>
      <c r="AB65" s="18"/>
      <c r="AC65" s="18"/>
      <c r="AD65" s="18"/>
      <c r="AE65" s="19"/>
      <c r="AF65" s="19"/>
      <c r="AG65" s="18"/>
      <c r="AH65" s="18"/>
      <c r="AI65" s="18"/>
      <c r="AJ65" s="19"/>
      <c r="AK65" s="19"/>
      <c r="AL65" s="19"/>
      <c r="AM65" s="18"/>
      <c r="AN65" s="18"/>
      <c r="AO65" s="18"/>
      <c r="AP65" s="19"/>
      <c r="AQ65" s="19"/>
      <c r="AR65" s="19"/>
      <c r="AS65" s="18"/>
      <c r="AT65" s="18"/>
      <c r="AU65" s="18"/>
      <c r="AV65" s="19"/>
      <c r="AW65" s="19"/>
      <c r="AX65" s="19"/>
      <c r="AY65" s="18"/>
      <c r="AZ65" s="44"/>
    </row>
    <row r="66" spans="1:54" x14ac:dyDescent="0.3">
      <c r="A66" s="16"/>
      <c r="B66" s="17"/>
      <c r="C66" s="19"/>
      <c r="D66" s="19"/>
      <c r="E66" s="19"/>
      <c r="F66" s="46"/>
      <c r="G66" s="19"/>
      <c r="H66" s="19"/>
      <c r="I66" s="19"/>
      <c r="J66" s="35"/>
      <c r="K66" s="35"/>
      <c r="L66" s="45"/>
      <c r="M66" s="19"/>
      <c r="N66" s="19"/>
      <c r="O66" s="19"/>
      <c r="P66" s="44"/>
      <c r="Q66" s="44"/>
      <c r="R66" s="18"/>
      <c r="S66" s="19"/>
      <c r="T66" s="19"/>
      <c r="U66" s="19"/>
      <c r="V66" s="18"/>
      <c r="W66" s="18"/>
      <c r="X66" s="18"/>
      <c r="Y66" s="19"/>
      <c r="Z66" s="19"/>
      <c r="AA66" s="19"/>
      <c r="AB66" s="18"/>
      <c r="AC66" s="18"/>
      <c r="AD66" s="18"/>
      <c r="AE66" s="19"/>
      <c r="AF66" s="19"/>
      <c r="AG66" s="18"/>
      <c r="AH66" s="18"/>
      <c r="AI66" s="18"/>
      <c r="AJ66" s="19"/>
      <c r="AK66" s="19"/>
      <c r="AL66" s="19"/>
      <c r="AM66" s="18"/>
      <c r="AN66" s="18"/>
      <c r="AO66" s="18"/>
      <c r="AP66" s="19"/>
      <c r="AQ66" s="19"/>
      <c r="AR66" s="19"/>
      <c r="AS66" s="18"/>
      <c r="AT66" s="18"/>
      <c r="AU66" s="18"/>
      <c r="AV66" s="19"/>
      <c r="AW66" s="19"/>
      <c r="AX66" s="19"/>
      <c r="AY66" s="18"/>
      <c r="AZ66" s="44"/>
    </row>
    <row r="67" spans="1:54" x14ac:dyDescent="0.3">
      <c r="A67" s="16"/>
      <c r="B67" s="17"/>
      <c r="C67" s="19"/>
      <c r="D67" s="19"/>
      <c r="E67" s="19"/>
      <c r="F67" s="46"/>
      <c r="G67" s="19"/>
      <c r="H67" s="19"/>
      <c r="I67" s="19"/>
      <c r="J67" s="35"/>
      <c r="K67" s="35"/>
      <c r="L67" s="45"/>
      <c r="M67" s="19"/>
      <c r="N67" s="19"/>
      <c r="O67" s="19"/>
      <c r="P67" s="44"/>
      <c r="Q67" s="44"/>
      <c r="R67" s="18"/>
      <c r="S67" s="19"/>
      <c r="T67" s="19"/>
      <c r="U67" s="19"/>
      <c r="V67" s="18"/>
      <c r="W67" s="18"/>
      <c r="X67" s="18"/>
      <c r="Y67" s="19"/>
      <c r="Z67" s="19"/>
      <c r="AA67" s="19"/>
      <c r="AB67" s="18"/>
      <c r="AC67" s="18"/>
      <c r="AD67" s="18"/>
      <c r="AE67" s="19"/>
      <c r="AF67" s="19"/>
      <c r="AG67" s="18"/>
      <c r="AH67" s="18"/>
      <c r="AI67" s="18"/>
      <c r="AJ67" s="19"/>
      <c r="AK67" s="19"/>
      <c r="AL67" s="19"/>
      <c r="AM67" s="18"/>
      <c r="AN67" s="18"/>
      <c r="AO67" s="18"/>
      <c r="AP67" s="19"/>
      <c r="AQ67" s="19"/>
      <c r="AR67" s="19"/>
      <c r="AS67" s="18"/>
      <c r="AT67" s="18"/>
      <c r="AU67" s="18"/>
      <c r="AV67" s="19"/>
      <c r="AW67" s="19"/>
      <c r="AX67" s="19"/>
      <c r="AY67" s="18"/>
      <c r="AZ67" s="44"/>
    </row>
    <row r="68" spans="1:54" x14ac:dyDescent="0.3">
      <c r="A68" s="16"/>
      <c r="B68" s="17"/>
      <c r="C68" s="19"/>
      <c r="D68" s="19"/>
      <c r="E68" s="19"/>
      <c r="F68" s="46"/>
      <c r="G68" s="19"/>
      <c r="H68" s="19"/>
      <c r="I68" s="19"/>
      <c r="J68" s="35"/>
      <c r="K68" s="35"/>
      <c r="L68" s="45"/>
      <c r="M68" s="19"/>
      <c r="N68" s="19"/>
      <c r="O68" s="19"/>
      <c r="P68" s="44"/>
      <c r="Q68" s="44"/>
      <c r="R68" s="18"/>
      <c r="S68" s="19"/>
      <c r="T68" s="19"/>
      <c r="U68" s="19"/>
      <c r="V68" s="18"/>
      <c r="W68" s="18"/>
      <c r="X68" s="18"/>
      <c r="Y68" s="19"/>
      <c r="Z68" s="19"/>
      <c r="AA68" s="19"/>
      <c r="AB68" s="18"/>
      <c r="AC68" s="18"/>
      <c r="AD68" s="18"/>
      <c r="AE68" s="19"/>
      <c r="AF68" s="19"/>
      <c r="AG68" s="18"/>
      <c r="AH68" s="18"/>
      <c r="AI68" s="18"/>
      <c r="AJ68" s="19"/>
      <c r="AK68" s="19"/>
      <c r="AL68" s="19"/>
      <c r="AM68" s="18"/>
      <c r="AN68" s="18"/>
      <c r="AO68" s="18"/>
      <c r="AP68" s="19"/>
      <c r="AQ68" s="19"/>
      <c r="AR68" s="19"/>
      <c r="AS68" s="18"/>
      <c r="AT68" s="18"/>
      <c r="AU68" s="18"/>
      <c r="AV68" s="19"/>
      <c r="AW68" s="19"/>
      <c r="AX68" s="19"/>
      <c r="AY68" s="18"/>
      <c r="AZ68" s="44"/>
    </row>
    <row r="69" spans="1:54" x14ac:dyDescent="0.3">
      <c r="A69" s="16"/>
      <c r="B69" s="17"/>
      <c r="C69" s="19"/>
      <c r="D69" s="19"/>
      <c r="E69" s="19"/>
      <c r="F69" s="46"/>
      <c r="G69" s="19"/>
      <c r="H69" s="19"/>
      <c r="I69" s="19"/>
      <c r="J69" s="35"/>
      <c r="K69" s="35"/>
      <c r="L69" s="45"/>
      <c r="M69" s="19"/>
      <c r="N69" s="19"/>
      <c r="O69" s="19"/>
      <c r="P69" s="44"/>
      <c r="Q69" s="44"/>
      <c r="R69" s="18"/>
      <c r="S69" s="19"/>
      <c r="T69" s="19"/>
      <c r="U69" s="19"/>
      <c r="V69" s="18"/>
      <c r="W69" s="18"/>
      <c r="X69" s="18"/>
      <c r="Y69" s="19"/>
      <c r="Z69" s="19"/>
      <c r="AA69" s="19"/>
      <c r="AB69" s="18"/>
      <c r="AC69" s="18"/>
      <c r="AD69" s="18"/>
      <c r="AE69" s="19"/>
      <c r="AF69" s="19"/>
      <c r="AG69" s="18"/>
      <c r="AH69" s="18"/>
      <c r="AI69" s="18"/>
      <c r="AJ69" s="19"/>
      <c r="AK69" s="19"/>
      <c r="AL69" s="19"/>
      <c r="AM69" s="18"/>
      <c r="AN69" s="18"/>
      <c r="AO69" s="18"/>
      <c r="AP69" s="19"/>
      <c r="AQ69" s="19"/>
      <c r="AR69" s="19"/>
      <c r="AS69" s="18"/>
      <c r="AT69" s="18"/>
      <c r="AU69" s="18"/>
      <c r="AV69" s="19"/>
      <c r="AW69" s="19"/>
      <c r="AX69" s="19"/>
      <c r="AY69" s="18"/>
      <c r="AZ69" s="44"/>
    </row>
    <row r="70" spans="1:54" x14ac:dyDescent="0.3">
      <c r="A70" s="16"/>
      <c r="B70" s="17"/>
      <c r="C70" s="19"/>
      <c r="D70" s="19"/>
      <c r="E70" s="19"/>
      <c r="F70" s="46"/>
      <c r="G70" s="19"/>
      <c r="H70" s="19"/>
      <c r="I70" s="19"/>
      <c r="J70" s="35"/>
      <c r="K70" s="35"/>
      <c r="L70" s="45"/>
      <c r="M70" s="19"/>
      <c r="N70" s="19"/>
      <c r="O70" s="19"/>
      <c r="P70" s="44"/>
      <c r="Q70" s="44"/>
      <c r="R70" s="18"/>
      <c r="S70" s="19"/>
      <c r="T70" s="19"/>
      <c r="U70" s="19"/>
      <c r="V70" s="18"/>
      <c r="W70" s="18"/>
      <c r="X70" s="18"/>
      <c r="Y70" s="19"/>
      <c r="Z70" s="19"/>
      <c r="AA70" s="19"/>
      <c r="AB70" s="18"/>
      <c r="AC70" s="18"/>
      <c r="AD70" s="18"/>
      <c r="AE70" s="19"/>
      <c r="AF70" s="19"/>
      <c r="AG70" s="18"/>
      <c r="AH70" s="18"/>
      <c r="AI70" s="18"/>
      <c r="AJ70" s="19"/>
      <c r="AK70" s="19"/>
      <c r="AL70" s="19"/>
      <c r="AM70" s="18"/>
      <c r="AN70" s="18"/>
      <c r="AO70" s="18"/>
      <c r="AP70" s="19"/>
      <c r="AQ70" s="19"/>
      <c r="AR70" s="19"/>
      <c r="AS70" s="18"/>
      <c r="AT70" s="18"/>
      <c r="AU70" s="18"/>
      <c r="AV70" s="19"/>
      <c r="AW70" s="19"/>
      <c r="AX70" s="19"/>
      <c r="AY70" s="18"/>
      <c r="AZ70" s="44"/>
    </row>
    <row r="71" spans="1:54" x14ac:dyDescent="0.3">
      <c r="A71" s="16"/>
      <c r="B71" s="17"/>
      <c r="C71" s="19"/>
      <c r="D71" s="19"/>
      <c r="E71" s="19"/>
      <c r="F71" s="46"/>
      <c r="G71" s="19"/>
      <c r="H71" s="19"/>
      <c r="I71" s="19"/>
      <c r="J71" s="35"/>
      <c r="K71" s="35"/>
      <c r="L71" s="45"/>
      <c r="M71" s="19"/>
      <c r="N71" s="19"/>
      <c r="O71" s="19"/>
      <c r="P71" s="44"/>
      <c r="Q71" s="44"/>
      <c r="R71" s="18"/>
      <c r="S71" s="19"/>
      <c r="T71" s="19"/>
      <c r="U71" s="19"/>
      <c r="V71" s="18"/>
      <c r="W71" s="18"/>
      <c r="X71" s="18"/>
      <c r="Y71" s="19"/>
      <c r="Z71" s="19"/>
      <c r="AA71" s="19"/>
      <c r="AB71" s="18"/>
      <c r="AC71" s="18"/>
      <c r="AD71" s="18"/>
      <c r="AE71" s="19"/>
      <c r="AF71" s="19"/>
      <c r="AG71" s="18"/>
      <c r="AH71" s="18"/>
      <c r="AI71" s="18"/>
      <c r="AJ71" s="19"/>
      <c r="AK71" s="19"/>
      <c r="AL71" s="19"/>
      <c r="AM71" s="18"/>
      <c r="AN71" s="18"/>
      <c r="AO71" s="18"/>
      <c r="AP71" s="19"/>
      <c r="AQ71" s="19"/>
      <c r="AR71" s="19"/>
      <c r="AS71" s="18"/>
      <c r="AT71" s="18"/>
      <c r="AU71" s="18"/>
      <c r="AV71" s="19"/>
      <c r="AW71" s="19"/>
      <c r="AX71" s="19"/>
      <c r="AY71" s="18"/>
      <c r="AZ71" s="44"/>
    </row>
    <row r="72" spans="1:54" x14ac:dyDescent="0.3">
      <c r="A72" s="16"/>
      <c r="B72" s="17"/>
      <c r="C72" s="19"/>
      <c r="D72" s="19"/>
      <c r="E72" s="19"/>
      <c r="F72" s="46"/>
      <c r="G72" s="19"/>
      <c r="H72" s="19"/>
      <c r="I72" s="19"/>
      <c r="J72" s="35"/>
      <c r="K72" s="35"/>
      <c r="L72" s="45"/>
      <c r="M72" s="19"/>
      <c r="N72" s="19"/>
      <c r="O72" s="19"/>
      <c r="P72" s="44"/>
      <c r="Q72" s="44"/>
      <c r="R72" s="18"/>
      <c r="S72" s="19"/>
      <c r="T72" s="19"/>
      <c r="U72" s="19"/>
      <c r="V72" s="18"/>
      <c r="W72" s="18"/>
      <c r="X72" s="18"/>
      <c r="Y72" s="19"/>
      <c r="Z72" s="19"/>
      <c r="AA72" s="19"/>
      <c r="AB72" s="18"/>
      <c r="AC72" s="18"/>
      <c r="AD72" s="18"/>
      <c r="AE72" s="19"/>
      <c r="AF72" s="19"/>
      <c r="AG72" s="18"/>
      <c r="AH72" s="18"/>
      <c r="AI72" s="18"/>
      <c r="AJ72" s="19"/>
      <c r="AK72" s="19"/>
      <c r="AL72" s="19"/>
      <c r="AM72" s="18"/>
      <c r="AN72" s="18"/>
      <c r="AO72" s="18"/>
      <c r="AP72" s="19"/>
      <c r="AQ72" s="19"/>
      <c r="AR72" s="19"/>
      <c r="AS72" s="18"/>
      <c r="AT72" s="18"/>
      <c r="AU72" s="18"/>
      <c r="AV72" s="19"/>
      <c r="AW72" s="19"/>
      <c r="AX72" s="19"/>
      <c r="AY72" s="18"/>
      <c r="AZ72" s="44"/>
    </row>
    <row r="73" spans="1:54" x14ac:dyDescent="0.3">
      <c r="A73" s="16"/>
      <c r="B73" s="17"/>
      <c r="C73" s="19"/>
      <c r="D73" s="19"/>
      <c r="E73" s="19"/>
      <c r="F73" s="46"/>
      <c r="G73" s="19"/>
      <c r="H73" s="19"/>
      <c r="I73" s="19"/>
      <c r="J73" s="35"/>
      <c r="K73" s="35"/>
      <c r="L73" s="45"/>
      <c r="M73" s="19"/>
      <c r="N73" s="19"/>
      <c r="O73" s="19"/>
      <c r="P73" s="44"/>
      <c r="Q73" s="44"/>
      <c r="R73" s="18"/>
      <c r="S73" s="19"/>
      <c r="T73" s="19"/>
      <c r="U73" s="19"/>
      <c r="V73" s="18"/>
      <c r="W73" s="18"/>
      <c r="X73" s="18"/>
      <c r="Y73" s="19"/>
      <c r="Z73" s="19"/>
      <c r="AA73" s="19"/>
      <c r="AB73" s="18"/>
      <c r="AC73" s="18"/>
      <c r="AD73" s="18"/>
      <c r="AE73" s="19"/>
      <c r="AF73" s="19"/>
      <c r="AG73" s="18"/>
      <c r="AH73" s="18"/>
      <c r="AI73" s="18"/>
      <c r="AJ73" s="19"/>
      <c r="AK73" s="19"/>
      <c r="AL73" s="19"/>
      <c r="AM73" s="18"/>
      <c r="AN73" s="18"/>
      <c r="AO73" s="18"/>
      <c r="AP73" s="19"/>
      <c r="AQ73" s="19"/>
      <c r="AR73" s="19"/>
      <c r="AS73" s="18"/>
      <c r="AT73" s="18"/>
      <c r="AU73" s="18"/>
      <c r="AV73" s="19"/>
      <c r="AW73" s="19"/>
      <c r="AX73" s="19"/>
      <c r="AY73" s="18"/>
      <c r="AZ73" s="44"/>
    </row>
    <row r="74" spans="1:54" ht="15" thickBot="1" x14ac:dyDescent="0.35">
      <c r="A74" s="16"/>
      <c r="B74" s="17"/>
      <c r="C74" s="19"/>
      <c r="D74" s="19"/>
      <c r="E74" s="19"/>
      <c r="F74" s="46"/>
      <c r="G74" s="19"/>
      <c r="H74" s="19"/>
      <c r="I74" s="19"/>
      <c r="J74" s="35"/>
      <c r="K74" s="35"/>
      <c r="L74" s="45"/>
      <c r="M74" s="19"/>
      <c r="N74" s="19"/>
      <c r="O74" s="19"/>
      <c r="P74" s="44"/>
      <c r="Q74" s="44"/>
      <c r="R74" s="18"/>
      <c r="S74" s="19"/>
      <c r="T74" s="19"/>
      <c r="U74" s="19"/>
      <c r="V74" s="18"/>
      <c r="W74" s="18"/>
      <c r="X74" s="18"/>
      <c r="Y74" s="19"/>
      <c r="Z74" s="19"/>
      <c r="AA74" s="19"/>
      <c r="AB74" s="18"/>
      <c r="AC74" s="18"/>
      <c r="AD74" s="18"/>
      <c r="AE74" s="19"/>
      <c r="AF74" s="19"/>
      <c r="AG74" s="18"/>
      <c r="AH74" s="18"/>
      <c r="AI74" s="18"/>
      <c r="AJ74" s="19"/>
      <c r="AK74" s="19"/>
      <c r="AL74" s="19"/>
      <c r="AM74" s="18"/>
      <c r="AN74" s="18"/>
      <c r="AO74" s="18"/>
      <c r="AP74" s="19"/>
      <c r="AQ74" s="19"/>
      <c r="AR74" s="19"/>
      <c r="AS74" s="18"/>
      <c r="AT74" s="18"/>
      <c r="AU74" s="18"/>
      <c r="AV74" s="19"/>
      <c r="AW74" s="19"/>
      <c r="AX74" s="19"/>
      <c r="AY74" s="18"/>
      <c r="AZ74" s="44"/>
    </row>
    <row r="75" spans="1:54" s="3" customFormat="1" x14ac:dyDescent="0.3">
      <c r="A75" s="25"/>
      <c r="C75" s="24"/>
      <c r="D75" s="24"/>
      <c r="E75" s="24"/>
      <c r="F75" s="168"/>
      <c r="G75" s="168"/>
      <c r="H75" s="168"/>
      <c r="I75" s="168"/>
      <c r="J75" s="168"/>
      <c r="K75" s="97"/>
      <c r="L75" s="168"/>
      <c r="M75" s="168"/>
      <c r="N75" s="168"/>
      <c r="O75" s="97"/>
      <c r="P75" s="40"/>
      <c r="Q75" s="40"/>
      <c r="R75" s="168"/>
      <c r="S75" s="168"/>
      <c r="T75" s="168"/>
      <c r="U75" s="168"/>
      <c r="V75" s="168"/>
      <c r="W75" s="97"/>
      <c r="X75" s="168"/>
      <c r="Y75" s="168"/>
      <c r="Z75" s="168"/>
      <c r="AA75" s="97"/>
      <c r="AB75" s="5"/>
      <c r="AC75" s="97"/>
      <c r="AD75" s="168"/>
      <c r="AE75" s="168"/>
      <c r="AF75" s="168"/>
      <c r="AG75" s="5"/>
      <c r="AH75" s="97"/>
      <c r="AI75" s="168"/>
      <c r="AJ75" s="168"/>
      <c r="AK75" s="168"/>
      <c r="AL75" s="97"/>
      <c r="AM75" s="97"/>
      <c r="AN75" s="97"/>
      <c r="AO75" s="168"/>
      <c r="AP75" s="168"/>
      <c r="AQ75" s="168"/>
      <c r="AR75" s="97"/>
      <c r="AS75" s="5"/>
      <c r="AT75" s="97"/>
      <c r="AU75" s="187"/>
      <c r="AV75" s="187"/>
      <c r="AW75" s="187"/>
      <c r="AX75" s="187"/>
      <c r="AY75" s="187"/>
      <c r="AZ75" s="85" t="e">
        <f>AVERAGE(F75:AY75)</f>
        <v>#DIV/0!</v>
      </c>
      <c r="BA75" s="24"/>
      <c r="BB75" s="24"/>
    </row>
    <row r="76" spans="1:54" x14ac:dyDescent="0.3">
      <c r="B76" s="186"/>
      <c r="C76" s="186"/>
      <c r="D76" s="186"/>
      <c r="E76" s="186"/>
      <c r="F76" s="186"/>
      <c r="G76" s="186"/>
      <c r="H76" s="186"/>
      <c r="I76" s="186"/>
      <c r="J76" s="186"/>
      <c r="K76" s="98"/>
      <c r="L76" s="41"/>
      <c r="M76" s="6"/>
      <c r="N76" s="62"/>
      <c r="O76" s="98"/>
      <c r="P76" s="6"/>
      <c r="Q76" s="98"/>
      <c r="R76" s="48"/>
      <c r="S76" s="6"/>
      <c r="T76" s="48"/>
      <c r="U76" s="98"/>
      <c r="V76" s="6"/>
      <c r="W76" s="98"/>
      <c r="X76" s="48"/>
      <c r="Y76" s="6"/>
      <c r="Z76" s="62"/>
      <c r="AA76" s="98"/>
      <c r="AB76" s="6"/>
      <c r="AC76" s="98"/>
      <c r="AD76" s="48"/>
      <c r="AE76" s="6"/>
      <c r="AF76" s="48"/>
      <c r="AG76" s="6"/>
      <c r="AH76" s="98"/>
      <c r="AI76" s="98"/>
      <c r="AJ76" s="98"/>
      <c r="AK76" s="98"/>
      <c r="AL76" s="98"/>
      <c r="AM76" s="98"/>
      <c r="AN76" s="98"/>
      <c r="AO76" s="48"/>
      <c r="AP76" s="6"/>
      <c r="AQ76" s="48"/>
      <c r="AR76" s="98"/>
      <c r="AS76" s="6"/>
      <c r="AT76" s="98"/>
      <c r="AU76" s="48"/>
      <c r="AV76" s="6"/>
      <c r="AW76" s="48"/>
      <c r="AX76" s="98"/>
      <c r="AY76" s="6"/>
    </row>
    <row r="77" spans="1:54" x14ac:dyDescent="0.3">
      <c r="B77" s="186"/>
      <c r="C77" s="186"/>
      <c r="D77" s="186"/>
      <c r="E77" s="186"/>
      <c r="F77" s="186"/>
      <c r="G77" s="186"/>
      <c r="H77" s="186"/>
      <c r="I77" s="186"/>
      <c r="J77" s="186"/>
      <c r="K77" s="98"/>
      <c r="L77" s="41"/>
      <c r="M77" s="6"/>
      <c r="N77" s="62"/>
      <c r="O77" s="98"/>
      <c r="P77" s="6"/>
      <c r="Q77" s="98"/>
      <c r="R77" s="48"/>
      <c r="S77" s="6"/>
      <c r="T77" s="48"/>
      <c r="U77" s="98"/>
      <c r="V77" s="6"/>
      <c r="W77" s="98"/>
      <c r="X77" s="48"/>
      <c r="Y77" s="6"/>
      <c r="Z77" s="62"/>
      <c r="AA77" s="98"/>
      <c r="AB77" s="6"/>
      <c r="AC77" s="98"/>
      <c r="AD77" s="48"/>
      <c r="AE77" s="6"/>
      <c r="AF77" s="48"/>
      <c r="AG77" s="6"/>
      <c r="AH77" s="98"/>
      <c r="AI77" s="98"/>
      <c r="AJ77" s="98"/>
      <c r="AK77" s="98"/>
      <c r="AL77" s="98"/>
      <c r="AM77" s="98"/>
      <c r="AN77" s="98"/>
      <c r="AO77" s="48"/>
      <c r="AP77" s="6"/>
      <c r="AQ77" s="48"/>
      <c r="AR77" s="98"/>
      <c r="AS77" s="6"/>
      <c r="AT77" s="98"/>
      <c r="AU77" s="48"/>
      <c r="AV77" s="6"/>
      <c r="AW77" s="48"/>
      <c r="AX77" s="98"/>
      <c r="AY77" s="6"/>
    </row>
  </sheetData>
  <sortState ref="B25:BA27">
    <sortCondition descending="1" ref="AZ25:AZ27"/>
  </sortState>
  <mergeCells count="22">
    <mergeCell ref="B76:J77"/>
    <mergeCell ref="R75:V75"/>
    <mergeCell ref="AU75:AY75"/>
    <mergeCell ref="AO75:AQ75"/>
    <mergeCell ref="X75:Z75"/>
    <mergeCell ref="AI75:AK75"/>
    <mergeCell ref="BA3:BA5"/>
    <mergeCell ref="BB3:BB5"/>
    <mergeCell ref="A1:AZ2"/>
    <mergeCell ref="AZ3:AZ5"/>
    <mergeCell ref="F75:J75"/>
    <mergeCell ref="AD75:AF75"/>
    <mergeCell ref="L75:N75"/>
    <mergeCell ref="B41:L41"/>
    <mergeCell ref="E3:J4"/>
    <mergeCell ref="AT3:AY4"/>
    <mergeCell ref="AN3:AS4"/>
    <mergeCell ref="AH3:AM4"/>
    <mergeCell ref="AC3:AG4"/>
    <mergeCell ref="W3:AB4"/>
    <mergeCell ref="Q3:V4"/>
    <mergeCell ref="K3:P4"/>
  </mergeCells>
  <phoneticPr fontId="0" type="noConversion"/>
  <printOptions horizontalCentered="1" verticalCentered="1"/>
  <pageMargins left="0.25" right="0.25" top="0.23622047244094499" bottom="0.25" header="0.31496062992126" footer="0.25"/>
  <pageSetup paperSize="9" scale="46" orientation="landscape" r:id="rId1"/>
  <headerFooter>
    <oddFooter>&amp;L&amp;D&amp;CMOTORSPORT SOUTH AFRICA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61"/>
  <sheetViews>
    <sheetView tabSelected="1" zoomScale="89" zoomScaleNormal="89" workbookViewId="0">
      <pane xSplit="5" ySplit="5" topLeftCell="AI6" activePane="bottomRight" state="frozen"/>
      <selection pane="topRight" activeCell="F1" sqref="F1"/>
      <selection pane="bottomLeft" activeCell="A6" sqref="A6"/>
      <selection pane="bottomRight" activeCell="AI19" sqref="AI19"/>
    </sheetView>
  </sheetViews>
  <sheetFormatPr defaultRowHeight="14.4" x14ac:dyDescent="0.3"/>
  <cols>
    <col min="1" max="1" width="4" style="1" customWidth="1"/>
    <col min="2" max="2" width="29" customWidth="1"/>
    <col min="3" max="3" width="6.21875" style="1" bestFit="1" customWidth="1"/>
    <col min="4" max="4" width="13.33203125" style="1" customWidth="1"/>
    <col min="5" max="5" width="9.33203125" style="1" customWidth="1"/>
    <col min="6" max="6" width="4.88671875" style="1" customWidth="1"/>
    <col min="7" max="7" width="4.109375" style="47" customWidth="1"/>
    <col min="8" max="10" width="4.6640625" style="1" customWidth="1"/>
    <col min="11" max="12" width="6.6640625" style="36" customWidth="1"/>
    <col min="13" max="13" width="4.109375" style="42" customWidth="1"/>
    <col min="14" max="14" width="4.6640625" style="1" bestFit="1" customWidth="1"/>
    <col min="15" max="16" width="4.6640625" style="1" customWidth="1"/>
    <col min="17" max="18" width="6.6640625" style="36" customWidth="1"/>
    <col min="19" max="19" width="4.109375" style="1" customWidth="1"/>
    <col min="20" max="20" width="4.6640625" style="1" bestFit="1" customWidth="1"/>
    <col min="21" max="22" width="4.6640625" style="1" customWidth="1"/>
    <col min="23" max="24" width="6.6640625" style="1" customWidth="1"/>
    <col min="25" max="25" width="4.109375" style="1" customWidth="1"/>
    <col min="26" max="26" width="4.6640625" style="1" bestFit="1" customWidth="1"/>
    <col min="27" max="28" width="4.6640625" style="1" customWidth="1"/>
    <col min="29" max="30" width="6.6640625" style="1" customWidth="1"/>
    <col min="31" max="31" width="4.109375" style="1" customWidth="1"/>
    <col min="32" max="33" width="4.6640625" style="1" customWidth="1"/>
    <col min="34" max="35" width="6.6640625" style="1" customWidth="1"/>
    <col min="36" max="36" width="4.109375" style="1" customWidth="1"/>
    <col min="37" max="39" width="4.6640625" style="1" customWidth="1"/>
    <col min="40" max="41" width="6.6640625" style="1" customWidth="1"/>
    <col min="42" max="42" width="4.109375" style="1" customWidth="1"/>
    <col min="43" max="45" width="4.6640625" style="1" customWidth="1"/>
    <col min="46" max="47" width="6.6640625" style="1" customWidth="1"/>
    <col min="48" max="48" width="4.109375" style="1" customWidth="1"/>
    <col min="49" max="51" width="4.6640625" style="1" customWidth="1"/>
    <col min="52" max="52" width="6.6640625" style="1" customWidth="1"/>
    <col min="53" max="53" width="11" style="1" customWidth="1"/>
    <col min="54" max="54" width="9.77734375" style="1" customWidth="1"/>
    <col min="55" max="55" width="9.21875" style="1" customWidth="1"/>
    <col min="56" max="56" width="12.88671875" style="1" customWidth="1"/>
  </cols>
  <sheetData>
    <row r="1" spans="1:57" ht="18.600000000000001" customHeight="1" x14ac:dyDescent="0.3">
      <c r="A1" s="167" t="s">
        <v>59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</row>
    <row r="2" spans="1:57" ht="16.8" customHeight="1" thickBot="1" x14ac:dyDescent="0.3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</row>
    <row r="3" spans="1:57" ht="15" customHeight="1" x14ac:dyDescent="0.3">
      <c r="F3" s="172" t="s">
        <v>50</v>
      </c>
      <c r="G3" s="172"/>
      <c r="H3" s="172"/>
      <c r="I3" s="172"/>
      <c r="J3" s="172"/>
      <c r="K3" s="173"/>
      <c r="L3" s="172" t="s">
        <v>51</v>
      </c>
      <c r="M3" s="172"/>
      <c r="N3" s="172"/>
      <c r="O3" s="172"/>
      <c r="P3" s="172"/>
      <c r="Q3" s="173"/>
      <c r="R3" s="182" t="s">
        <v>52</v>
      </c>
      <c r="S3" s="183"/>
      <c r="T3" s="183"/>
      <c r="U3" s="183"/>
      <c r="V3" s="183"/>
      <c r="W3" s="184"/>
      <c r="X3" s="176" t="s">
        <v>53</v>
      </c>
      <c r="Y3" s="177"/>
      <c r="Z3" s="177"/>
      <c r="AA3" s="177"/>
      <c r="AB3" s="177"/>
      <c r="AC3" s="178"/>
      <c r="AD3" s="176" t="s">
        <v>54</v>
      </c>
      <c r="AE3" s="177"/>
      <c r="AF3" s="177"/>
      <c r="AG3" s="177"/>
      <c r="AH3" s="178"/>
      <c r="AI3" s="176" t="s">
        <v>58</v>
      </c>
      <c r="AJ3" s="177"/>
      <c r="AK3" s="177"/>
      <c r="AL3" s="177"/>
      <c r="AM3" s="177"/>
      <c r="AN3" s="178"/>
      <c r="AO3" s="176" t="s">
        <v>55</v>
      </c>
      <c r="AP3" s="177"/>
      <c r="AQ3" s="177"/>
      <c r="AR3" s="177"/>
      <c r="AS3" s="177"/>
      <c r="AT3" s="178"/>
      <c r="AU3" s="176" t="s">
        <v>56</v>
      </c>
      <c r="AV3" s="177"/>
      <c r="AW3" s="177"/>
      <c r="AX3" s="177"/>
      <c r="AY3" s="177"/>
      <c r="AZ3" s="178"/>
      <c r="BA3" s="165" t="s">
        <v>66</v>
      </c>
      <c r="BB3" s="165" t="s">
        <v>45</v>
      </c>
      <c r="BC3" s="165" t="s">
        <v>65</v>
      </c>
      <c r="BD3" s="165" t="s">
        <v>46</v>
      </c>
      <c r="BE3" s="165" t="s">
        <v>69</v>
      </c>
    </row>
    <row r="4" spans="1:57" ht="15" thickBot="1" x14ac:dyDescent="0.35">
      <c r="F4" s="174"/>
      <c r="G4" s="174"/>
      <c r="H4" s="174"/>
      <c r="I4" s="174"/>
      <c r="J4" s="174"/>
      <c r="K4" s="175"/>
      <c r="L4" s="174"/>
      <c r="M4" s="174"/>
      <c r="N4" s="174"/>
      <c r="O4" s="174"/>
      <c r="P4" s="174"/>
      <c r="Q4" s="175"/>
      <c r="R4" s="185"/>
      <c r="S4" s="174"/>
      <c r="T4" s="174"/>
      <c r="U4" s="174"/>
      <c r="V4" s="174"/>
      <c r="W4" s="175"/>
      <c r="X4" s="179"/>
      <c r="Y4" s="180"/>
      <c r="Z4" s="180"/>
      <c r="AA4" s="180"/>
      <c r="AB4" s="180"/>
      <c r="AC4" s="181"/>
      <c r="AD4" s="179"/>
      <c r="AE4" s="180"/>
      <c r="AF4" s="180"/>
      <c r="AG4" s="180"/>
      <c r="AH4" s="181"/>
      <c r="AI4" s="179"/>
      <c r="AJ4" s="180"/>
      <c r="AK4" s="180"/>
      <c r="AL4" s="180"/>
      <c r="AM4" s="180"/>
      <c r="AN4" s="181"/>
      <c r="AO4" s="179"/>
      <c r="AP4" s="180"/>
      <c r="AQ4" s="180"/>
      <c r="AR4" s="180"/>
      <c r="AS4" s="180"/>
      <c r="AT4" s="181"/>
      <c r="AU4" s="179"/>
      <c r="AV4" s="180"/>
      <c r="AW4" s="180"/>
      <c r="AX4" s="180"/>
      <c r="AY4" s="180"/>
      <c r="AZ4" s="181"/>
      <c r="BA4" s="166"/>
      <c r="BB4" s="166"/>
      <c r="BC4" s="166"/>
      <c r="BD4" s="166"/>
      <c r="BE4" s="166"/>
    </row>
    <row r="5" spans="1:57" s="2" customFormat="1" ht="30.75" customHeight="1" thickBot="1" x14ac:dyDescent="0.35">
      <c r="A5" s="143" t="s">
        <v>0</v>
      </c>
      <c r="B5" s="10" t="s">
        <v>2</v>
      </c>
      <c r="C5" s="20" t="s">
        <v>57</v>
      </c>
      <c r="D5" s="20" t="s">
        <v>1</v>
      </c>
      <c r="E5" s="87" t="s">
        <v>43</v>
      </c>
      <c r="F5" s="115" t="s">
        <v>48</v>
      </c>
      <c r="G5" s="27">
        <v>1</v>
      </c>
      <c r="H5" s="27">
        <v>2</v>
      </c>
      <c r="I5" s="27">
        <v>3</v>
      </c>
      <c r="J5" s="29" t="s">
        <v>49</v>
      </c>
      <c r="K5" s="116" t="s">
        <v>11</v>
      </c>
      <c r="L5" s="115" t="s">
        <v>48</v>
      </c>
      <c r="M5" s="78">
        <v>1</v>
      </c>
      <c r="N5" s="78">
        <v>2</v>
      </c>
      <c r="O5" s="78">
        <v>3</v>
      </c>
      <c r="P5" s="78" t="s">
        <v>49</v>
      </c>
      <c r="Q5" s="79" t="s">
        <v>11</v>
      </c>
      <c r="R5" s="115" t="s">
        <v>48</v>
      </c>
      <c r="S5" s="78">
        <v>1</v>
      </c>
      <c r="T5" s="78">
        <v>2</v>
      </c>
      <c r="U5" s="78">
        <v>3</v>
      </c>
      <c r="V5" s="78" t="s">
        <v>49</v>
      </c>
      <c r="W5" s="79" t="s">
        <v>11</v>
      </c>
      <c r="X5" s="115" t="s">
        <v>48</v>
      </c>
      <c r="Y5" s="27">
        <v>1</v>
      </c>
      <c r="Z5" s="27">
        <v>2</v>
      </c>
      <c r="AA5" s="27">
        <v>3</v>
      </c>
      <c r="AB5" s="27" t="s">
        <v>49</v>
      </c>
      <c r="AC5" s="116" t="s">
        <v>11</v>
      </c>
      <c r="AD5" s="103" t="s">
        <v>48</v>
      </c>
      <c r="AE5" s="27">
        <v>1</v>
      </c>
      <c r="AF5" s="27">
        <v>2</v>
      </c>
      <c r="AG5" s="27" t="s">
        <v>49</v>
      </c>
      <c r="AH5" s="116" t="s">
        <v>11</v>
      </c>
      <c r="AI5" s="103" t="s">
        <v>48</v>
      </c>
      <c r="AJ5" s="27">
        <v>1</v>
      </c>
      <c r="AK5" s="27">
        <v>2</v>
      </c>
      <c r="AL5" s="27">
        <v>3</v>
      </c>
      <c r="AM5" s="27" t="s">
        <v>49</v>
      </c>
      <c r="AN5" s="116" t="s">
        <v>11</v>
      </c>
      <c r="AO5" s="115" t="s">
        <v>48</v>
      </c>
      <c r="AP5" s="27">
        <v>1</v>
      </c>
      <c r="AQ5" s="27">
        <v>2</v>
      </c>
      <c r="AR5" s="27">
        <v>3</v>
      </c>
      <c r="AS5" s="27" t="s">
        <v>49</v>
      </c>
      <c r="AT5" s="116" t="s">
        <v>11</v>
      </c>
      <c r="AU5" s="115" t="s">
        <v>48</v>
      </c>
      <c r="AV5" s="27">
        <v>1</v>
      </c>
      <c r="AW5" s="27">
        <v>2</v>
      </c>
      <c r="AX5" s="27">
        <v>3</v>
      </c>
      <c r="AY5" s="27" t="s">
        <v>49</v>
      </c>
      <c r="AZ5" s="116" t="s">
        <v>11</v>
      </c>
      <c r="BA5" s="166"/>
      <c r="BB5" s="166"/>
      <c r="BC5" s="166"/>
      <c r="BD5" s="166"/>
      <c r="BE5" s="166"/>
    </row>
    <row r="6" spans="1:57" x14ac:dyDescent="0.3">
      <c r="A6" s="144">
        <v>1</v>
      </c>
      <c r="B6" s="51" t="s">
        <v>22</v>
      </c>
      <c r="C6" s="63" t="s">
        <v>30</v>
      </c>
      <c r="D6" s="61" t="s">
        <v>27</v>
      </c>
      <c r="E6" s="61">
        <v>463</v>
      </c>
      <c r="F6" s="109">
        <v>5</v>
      </c>
      <c r="G6" s="4">
        <v>9</v>
      </c>
      <c r="H6" s="4">
        <v>9</v>
      </c>
      <c r="I6" s="4">
        <v>9</v>
      </c>
      <c r="J6" s="154">
        <v>5</v>
      </c>
      <c r="K6" s="38">
        <f t="shared" ref="K6:K14" si="0">SUM(F6:J6)</f>
        <v>37</v>
      </c>
      <c r="L6" s="122">
        <v>5</v>
      </c>
      <c r="M6" s="4">
        <v>10</v>
      </c>
      <c r="N6" s="4">
        <v>10</v>
      </c>
      <c r="O6" s="4">
        <v>10</v>
      </c>
      <c r="P6" s="156">
        <v>5</v>
      </c>
      <c r="Q6" s="38">
        <f t="shared" ref="Q6:Q14" si="1">SUM(L6:P6)</f>
        <v>40</v>
      </c>
      <c r="R6" s="130">
        <f>Classes!Q26</f>
        <v>5</v>
      </c>
      <c r="S6" s="123">
        <f>Classes!R26</f>
        <v>8</v>
      </c>
      <c r="T6" s="123">
        <f>Classes!S26</f>
        <v>8</v>
      </c>
      <c r="U6" s="123">
        <f>Classes!T26</f>
        <v>8</v>
      </c>
      <c r="V6" s="150">
        <f>Classes!U26</f>
        <v>5</v>
      </c>
      <c r="W6" s="38">
        <f t="shared" ref="W6:W14" si="2">SUM(R6:V6)</f>
        <v>34</v>
      </c>
      <c r="X6" s="157">
        <f>Classes!W24</f>
        <v>5</v>
      </c>
      <c r="Y6" s="123">
        <f>Classes!X24</f>
        <v>9</v>
      </c>
      <c r="Z6" s="123">
        <f>Classes!Y24</f>
        <v>8</v>
      </c>
      <c r="AA6" s="123">
        <f>Classes!Z24</f>
        <v>9</v>
      </c>
      <c r="AB6" s="152">
        <f>Classes!AA24</f>
        <v>5</v>
      </c>
      <c r="AC6" s="38">
        <f t="shared" ref="AC6:AC19" si="3">SUM(X6:AB6)</f>
        <v>36</v>
      </c>
      <c r="AD6" s="159">
        <f>Classes!AC24</f>
        <v>5</v>
      </c>
      <c r="AE6" s="129">
        <f>Classes!AD24</f>
        <v>8</v>
      </c>
      <c r="AF6" s="129">
        <f>Classes!AE24</f>
        <v>8</v>
      </c>
      <c r="AG6" s="161">
        <f>Classes!AF24</f>
        <v>5</v>
      </c>
      <c r="AH6" s="38">
        <f t="shared" ref="AH6:AH19" si="4">SUM(AD6:AG6)</f>
        <v>26</v>
      </c>
      <c r="AI6" s="122">
        <v>5</v>
      </c>
      <c r="AJ6" s="131">
        <v>7</v>
      </c>
      <c r="AK6" s="4">
        <v>9</v>
      </c>
      <c r="AL6" s="4">
        <v>9</v>
      </c>
      <c r="AM6" s="31">
        <v>5</v>
      </c>
      <c r="AN6" s="38">
        <f t="shared" ref="AN6:AN19" si="5">SUM(AI6:AM6)</f>
        <v>35</v>
      </c>
      <c r="AO6" s="122">
        <v>5</v>
      </c>
      <c r="AP6" s="129">
        <v>10</v>
      </c>
      <c r="AQ6" s="56">
        <v>10</v>
      </c>
      <c r="AR6" s="31">
        <v>10</v>
      </c>
      <c r="AS6" s="31">
        <v>5</v>
      </c>
      <c r="AT6" s="38">
        <f t="shared" ref="AT6:AT19" si="6">SUM(AO6:AS6)</f>
        <v>40</v>
      </c>
      <c r="AU6" s="122">
        <f>Classes!AT24</f>
        <v>5</v>
      </c>
      <c r="AV6" s="163">
        <f>Classes!AU24</f>
        <v>8</v>
      </c>
      <c r="AW6" s="121">
        <f>Classes!AV24</f>
        <v>10</v>
      </c>
      <c r="AX6" s="121">
        <f>Classes!AW24</f>
        <v>9</v>
      </c>
      <c r="AY6" s="121">
        <f>Classes!AX24</f>
        <v>5</v>
      </c>
      <c r="AZ6" s="38">
        <f t="shared" ref="AZ6:AZ19" si="7">SUM(AU6:AY6)</f>
        <v>37</v>
      </c>
      <c r="BA6" s="84">
        <f t="shared" ref="BA6:BA19" si="8">SUM(K6,Q6,W6,AC6,AH6,AN6,AT6,AZ6)</f>
        <v>285</v>
      </c>
      <c r="BB6" s="1">
        <f t="shared" ref="BB6:BB19" si="9">BA6</f>
        <v>285</v>
      </c>
      <c r="BC6" s="1">
        <f t="shared" ref="BC6:BC19" si="10">MIN(K6,Q6,W6,AC6,AH6,AT6)</f>
        <v>26</v>
      </c>
      <c r="BD6" s="1">
        <f t="shared" ref="BD6:BD19" si="11">BB6-BC6</f>
        <v>259</v>
      </c>
      <c r="BE6">
        <v>1</v>
      </c>
    </row>
    <row r="7" spans="1:57" x14ac:dyDescent="0.3">
      <c r="A7" s="144">
        <v>2</v>
      </c>
      <c r="B7" s="51" t="s">
        <v>8</v>
      </c>
      <c r="C7" s="63" t="s">
        <v>3</v>
      </c>
      <c r="D7" s="61" t="s">
        <v>9</v>
      </c>
      <c r="E7" s="61">
        <v>478</v>
      </c>
      <c r="F7" s="109">
        <v>5</v>
      </c>
      <c r="G7" s="110">
        <v>7</v>
      </c>
      <c r="H7" s="4">
        <v>7</v>
      </c>
      <c r="I7" s="4">
        <v>7</v>
      </c>
      <c r="J7" s="155">
        <v>5</v>
      </c>
      <c r="K7" s="38">
        <f t="shared" si="0"/>
        <v>31</v>
      </c>
      <c r="L7" s="122">
        <v>5</v>
      </c>
      <c r="M7" s="123">
        <v>7</v>
      </c>
      <c r="N7" s="4">
        <v>7</v>
      </c>
      <c r="O7" s="4">
        <v>7</v>
      </c>
      <c r="P7" s="156">
        <v>5</v>
      </c>
      <c r="Q7" s="38">
        <f t="shared" si="1"/>
        <v>31</v>
      </c>
      <c r="R7" s="122">
        <f>Classes!Q14</f>
        <v>5</v>
      </c>
      <c r="S7" s="121">
        <f>Classes!R14</f>
        <v>7</v>
      </c>
      <c r="T7" s="121">
        <f>Classes!S14</f>
        <v>7</v>
      </c>
      <c r="U7" s="121">
        <f>Classes!T14</f>
        <v>7</v>
      </c>
      <c r="V7" s="151">
        <f>Classes!U14</f>
        <v>5</v>
      </c>
      <c r="W7" s="38">
        <f t="shared" si="2"/>
        <v>31</v>
      </c>
      <c r="X7" s="157">
        <f>Classes!W14</f>
        <v>5</v>
      </c>
      <c r="Y7" s="121">
        <f>Classes!X14</f>
        <v>8</v>
      </c>
      <c r="Z7" s="121">
        <f>Classes!Y14</f>
        <v>8</v>
      </c>
      <c r="AA7" s="121">
        <f>Classes!Z14</f>
        <v>8</v>
      </c>
      <c r="AB7" s="152">
        <f>Classes!AA14</f>
        <v>5</v>
      </c>
      <c r="AC7" s="38">
        <f t="shared" si="3"/>
        <v>34</v>
      </c>
      <c r="AD7" s="159">
        <f>Classes!AC14</f>
        <v>5</v>
      </c>
      <c r="AE7" s="129">
        <f>Classes!AD14</f>
        <v>7</v>
      </c>
      <c r="AF7" s="129">
        <f>Classes!AE14</f>
        <v>7</v>
      </c>
      <c r="AG7" s="161">
        <f>Classes!AF14</f>
        <v>5</v>
      </c>
      <c r="AH7" s="38">
        <f t="shared" si="4"/>
        <v>24</v>
      </c>
      <c r="AI7" s="122">
        <v>5</v>
      </c>
      <c r="AJ7" s="131">
        <v>7</v>
      </c>
      <c r="AK7" s="4">
        <v>7</v>
      </c>
      <c r="AL7" s="4">
        <v>7</v>
      </c>
      <c r="AM7" s="31">
        <v>5</v>
      </c>
      <c r="AN7" s="38">
        <f t="shared" si="5"/>
        <v>31</v>
      </c>
      <c r="AO7" s="122">
        <v>5</v>
      </c>
      <c r="AP7" s="129">
        <v>7</v>
      </c>
      <c r="AQ7" s="56">
        <v>7</v>
      </c>
      <c r="AR7" s="31">
        <v>7</v>
      </c>
      <c r="AS7" s="31">
        <v>5</v>
      </c>
      <c r="AT7" s="38">
        <f t="shared" si="6"/>
        <v>31</v>
      </c>
      <c r="AU7" s="122">
        <f>Classes!AT14</f>
        <v>5</v>
      </c>
      <c r="AV7" s="163">
        <f>Classes!AU14</f>
        <v>7</v>
      </c>
      <c r="AW7" s="121">
        <f>Classes!AV14</f>
        <v>7</v>
      </c>
      <c r="AX7" s="121">
        <f>Classes!AW14</f>
        <v>7</v>
      </c>
      <c r="AY7" s="121">
        <f>Classes!AX14</f>
        <v>5</v>
      </c>
      <c r="AZ7" s="38">
        <f t="shared" si="7"/>
        <v>31</v>
      </c>
      <c r="BA7" s="84">
        <f t="shared" si="8"/>
        <v>244</v>
      </c>
      <c r="BB7" s="1">
        <f t="shared" si="9"/>
        <v>244</v>
      </c>
      <c r="BC7" s="1">
        <f t="shared" si="10"/>
        <v>24</v>
      </c>
      <c r="BD7" s="1">
        <f t="shared" si="11"/>
        <v>220</v>
      </c>
      <c r="BE7">
        <v>2</v>
      </c>
    </row>
    <row r="8" spans="1:57" x14ac:dyDescent="0.3">
      <c r="A8" s="144">
        <v>3</v>
      </c>
      <c r="B8" s="51" t="s">
        <v>18</v>
      </c>
      <c r="C8" s="63" t="s">
        <v>30</v>
      </c>
      <c r="D8" s="61" t="s">
        <v>17</v>
      </c>
      <c r="E8" s="61">
        <v>503</v>
      </c>
      <c r="F8" s="109">
        <v>5</v>
      </c>
      <c r="G8" s="4">
        <v>7</v>
      </c>
      <c r="H8" s="4">
        <v>8</v>
      </c>
      <c r="I8" s="4">
        <v>9</v>
      </c>
      <c r="J8" s="155">
        <v>5</v>
      </c>
      <c r="K8" s="38">
        <f t="shared" si="0"/>
        <v>34</v>
      </c>
      <c r="L8" s="122">
        <v>5</v>
      </c>
      <c r="M8" s="4">
        <v>7</v>
      </c>
      <c r="N8" s="4">
        <v>7</v>
      </c>
      <c r="O8" s="4">
        <v>8</v>
      </c>
      <c r="P8" s="156">
        <v>5</v>
      </c>
      <c r="Q8" s="38">
        <f t="shared" si="1"/>
        <v>32</v>
      </c>
      <c r="R8" s="130">
        <f>Classes!Q19</f>
        <v>5</v>
      </c>
      <c r="S8" s="123">
        <f>Classes!R19</f>
        <v>9</v>
      </c>
      <c r="T8" s="123">
        <f>Classes!S19</f>
        <v>9</v>
      </c>
      <c r="U8" s="123">
        <f>Classes!T19</f>
        <v>10</v>
      </c>
      <c r="V8" s="150">
        <f>Classes!U19</f>
        <v>5</v>
      </c>
      <c r="W8" s="38">
        <f t="shared" si="2"/>
        <v>38</v>
      </c>
      <c r="X8" s="157">
        <f>Classes!W19</f>
        <v>5</v>
      </c>
      <c r="Y8" s="121">
        <f>Classes!X19</f>
        <v>7</v>
      </c>
      <c r="Z8" s="121">
        <f>Classes!Y19</f>
        <v>6</v>
      </c>
      <c r="AA8" s="121">
        <f>Classes!Z19</f>
        <v>8</v>
      </c>
      <c r="AB8" s="152">
        <f>Classes!AA19</f>
        <v>5</v>
      </c>
      <c r="AC8" s="38">
        <f t="shared" si="3"/>
        <v>31</v>
      </c>
      <c r="AD8" s="160">
        <f>Classes!AC19</f>
        <v>5</v>
      </c>
      <c r="AE8" s="131">
        <f>Classes!AD19</f>
        <v>7</v>
      </c>
      <c r="AF8" s="131">
        <f>Classes!AE19</f>
        <v>7</v>
      </c>
      <c r="AG8" s="162">
        <f>Classes!AF19</f>
        <v>5</v>
      </c>
      <c r="AH8" s="38">
        <f t="shared" si="4"/>
        <v>24</v>
      </c>
      <c r="AI8" s="122"/>
      <c r="AJ8" s="131"/>
      <c r="AK8" s="4"/>
      <c r="AL8" s="4"/>
      <c r="AM8" s="31"/>
      <c r="AN8" s="38">
        <f t="shared" si="5"/>
        <v>0</v>
      </c>
      <c r="AO8" s="122">
        <v>5</v>
      </c>
      <c r="AP8" s="129">
        <v>8</v>
      </c>
      <c r="AQ8" s="56">
        <v>7</v>
      </c>
      <c r="AR8" s="31">
        <v>7</v>
      </c>
      <c r="AS8" s="31">
        <v>5</v>
      </c>
      <c r="AT8" s="38">
        <f t="shared" si="6"/>
        <v>32</v>
      </c>
      <c r="AU8" s="122">
        <f>Classes!AT19</f>
        <v>5</v>
      </c>
      <c r="AV8" s="163">
        <f>Classes!AU19</f>
        <v>7</v>
      </c>
      <c r="AW8" s="121">
        <f>Classes!AV19</f>
        <v>7</v>
      </c>
      <c r="AX8" s="121">
        <f>Classes!AW19</f>
        <v>7</v>
      </c>
      <c r="AY8" s="121">
        <f>Classes!AX19</f>
        <v>5</v>
      </c>
      <c r="AZ8" s="38">
        <f t="shared" si="7"/>
        <v>31</v>
      </c>
      <c r="BA8" s="84">
        <f t="shared" si="8"/>
        <v>222</v>
      </c>
      <c r="BB8" s="1">
        <f t="shared" si="9"/>
        <v>222</v>
      </c>
      <c r="BC8" s="1">
        <f t="shared" si="10"/>
        <v>24</v>
      </c>
      <c r="BD8" s="1">
        <f t="shared" si="11"/>
        <v>198</v>
      </c>
      <c r="BE8">
        <v>3</v>
      </c>
    </row>
    <row r="9" spans="1:57" x14ac:dyDescent="0.3">
      <c r="A9" s="144">
        <v>4</v>
      </c>
      <c r="B9" s="95" t="s">
        <v>34</v>
      </c>
      <c r="C9" s="22" t="s">
        <v>31</v>
      </c>
      <c r="D9" s="61">
        <v>14291</v>
      </c>
      <c r="E9" s="61">
        <v>482</v>
      </c>
      <c r="F9" s="109">
        <v>5</v>
      </c>
      <c r="G9" s="110">
        <v>7</v>
      </c>
      <c r="H9" s="4">
        <v>0</v>
      </c>
      <c r="I9" s="4">
        <v>0</v>
      </c>
      <c r="J9" s="154">
        <v>0</v>
      </c>
      <c r="K9" s="38">
        <f t="shared" si="0"/>
        <v>12</v>
      </c>
      <c r="L9" s="122">
        <v>5</v>
      </c>
      <c r="M9" s="4">
        <v>8</v>
      </c>
      <c r="N9" s="4">
        <v>9</v>
      </c>
      <c r="O9" s="4">
        <v>9</v>
      </c>
      <c r="P9" s="156">
        <v>5</v>
      </c>
      <c r="Q9" s="38">
        <f t="shared" si="1"/>
        <v>36</v>
      </c>
      <c r="R9" s="130"/>
      <c r="S9" s="123"/>
      <c r="T9" s="123"/>
      <c r="U9" s="123"/>
      <c r="V9" s="150"/>
      <c r="W9" s="38">
        <f t="shared" si="2"/>
        <v>0</v>
      </c>
      <c r="X9" s="157">
        <f>Classes!W29</f>
        <v>5</v>
      </c>
      <c r="Y9" s="121">
        <f>Classes!X29</f>
        <v>8</v>
      </c>
      <c r="Z9" s="121">
        <f>Classes!Y29</f>
        <v>7</v>
      </c>
      <c r="AA9" s="121">
        <f>Classes!Z29</f>
        <v>0</v>
      </c>
      <c r="AB9" s="152">
        <f>Classes!AA29</f>
        <v>0</v>
      </c>
      <c r="AC9" s="38">
        <f t="shared" si="3"/>
        <v>20</v>
      </c>
      <c r="AD9" s="160">
        <f>Classes!AC29</f>
        <v>5</v>
      </c>
      <c r="AE9" s="131">
        <f>Classes!AD29</f>
        <v>7</v>
      </c>
      <c r="AF9" s="131">
        <f>Classes!AE29</f>
        <v>8</v>
      </c>
      <c r="AG9" s="162">
        <f>Classes!AF29</f>
        <v>5</v>
      </c>
      <c r="AH9" s="38">
        <f t="shared" si="4"/>
        <v>25</v>
      </c>
      <c r="AI9" s="122">
        <v>5</v>
      </c>
      <c r="AJ9" s="131">
        <v>7</v>
      </c>
      <c r="AK9" s="4">
        <v>7</v>
      </c>
      <c r="AL9" s="4">
        <v>7</v>
      </c>
      <c r="AM9" s="31">
        <v>5</v>
      </c>
      <c r="AN9" s="38">
        <f t="shared" si="5"/>
        <v>31</v>
      </c>
      <c r="AO9" s="122">
        <v>5</v>
      </c>
      <c r="AP9" s="131">
        <v>7</v>
      </c>
      <c r="AQ9" s="57">
        <v>7</v>
      </c>
      <c r="AR9" s="4">
        <v>7</v>
      </c>
      <c r="AS9" s="4">
        <v>5</v>
      </c>
      <c r="AT9" s="38">
        <f t="shared" si="6"/>
        <v>31</v>
      </c>
      <c r="AU9" s="130">
        <f>Classes!AT29</f>
        <v>5</v>
      </c>
      <c r="AV9" s="164">
        <f>Classes!AU29</f>
        <v>9</v>
      </c>
      <c r="AW9" s="123">
        <f>Classes!AV29</f>
        <v>9</v>
      </c>
      <c r="AX9" s="123">
        <f>Classes!AW29</f>
        <v>9</v>
      </c>
      <c r="AY9" s="123">
        <f>Classes!AX29</f>
        <v>5</v>
      </c>
      <c r="AZ9" s="38">
        <f t="shared" si="7"/>
        <v>37</v>
      </c>
      <c r="BA9" s="84">
        <f t="shared" si="8"/>
        <v>192</v>
      </c>
      <c r="BB9" s="1">
        <f t="shared" si="9"/>
        <v>192</v>
      </c>
      <c r="BC9" s="1">
        <f t="shared" si="10"/>
        <v>0</v>
      </c>
      <c r="BD9" s="1">
        <f t="shared" si="11"/>
        <v>192</v>
      </c>
      <c r="BE9">
        <v>4</v>
      </c>
    </row>
    <row r="10" spans="1:57" x14ac:dyDescent="0.3">
      <c r="A10" s="144">
        <v>5</v>
      </c>
      <c r="B10" s="55" t="s">
        <v>32</v>
      </c>
      <c r="C10" s="64" t="s">
        <v>29</v>
      </c>
      <c r="D10" s="61" t="s">
        <v>5</v>
      </c>
      <c r="E10" s="61">
        <v>297</v>
      </c>
      <c r="F10" s="109">
        <v>5</v>
      </c>
      <c r="G10" s="4">
        <v>9</v>
      </c>
      <c r="H10" s="4">
        <v>8</v>
      </c>
      <c r="I10" s="4">
        <v>0</v>
      </c>
      <c r="J10" s="155">
        <v>0</v>
      </c>
      <c r="K10" s="38">
        <f t="shared" si="0"/>
        <v>22</v>
      </c>
      <c r="L10" s="122">
        <v>5</v>
      </c>
      <c r="M10" s="4">
        <v>8</v>
      </c>
      <c r="N10" s="4">
        <v>8</v>
      </c>
      <c r="O10" s="4">
        <v>8</v>
      </c>
      <c r="P10" s="156">
        <v>5</v>
      </c>
      <c r="Q10" s="38">
        <f t="shared" si="1"/>
        <v>34</v>
      </c>
      <c r="R10" s="130">
        <f>Classes!Q11</f>
        <v>5</v>
      </c>
      <c r="S10" s="123">
        <f>Classes!R11</f>
        <v>7</v>
      </c>
      <c r="T10" s="123">
        <f>Classes!S11</f>
        <v>7</v>
      </c>
      <c r="U10" s="123">
        <f>Classes!T11</f>
        <v>8</v>
      </c>
      <c r="V10" s="150">
        <f>Classes!U11</f>
        <v>5</v>
      </c>
      <c r="W10" s="38">
        <f t="shared" si="2"/>
        <v>32</v>
      </c>
      <c r="X10" s="157">
        <f>Classes!W11</f>
        <v>5</v>
      </c>
      <c r="Y10" s="121">
        <f>Classes!X11</f>
        <v>8</v>
      </c>
      <c r="Z10" s="121">
        <f>Classes!Y11</f>
        <v>8</v>
      </c>
      <c r="AA10" s="121">
        <f>Classes!Z11</f>
        <v>0</v>
      </c>
      <c r="AB10" s="152">
        <f>Classes!AA11</f>
        <v>0</v>
      </c>
      <c r="AC10" s="38">
        <f t="shared" si="3"/>
        <v>21</v>
      </c>
      <c r="AD10" s="160">
        <f>Classes!AC11</f>
        <v>5</v>
      </c>
      <c r="AE10" s="131">
        <f>Classes!AD11</f>
        <v>8</v>
      </c>
      <c r="AF10" s="131">
        <f>Classes!AE11</f>
        <v>9</v>
      </c>
      <c r="AG10" s="162">
        <f>Classes!AF11</f>
        <v>5</v>
      </c>
      <c r="AH10" s="38">
        <f t="shared" si="4"/>
        <v>27</v>
      </c>
      <c r="AI10" s="122">
        <v>5</v>
      </c>
      <c r="AJ10" s="131">
        <v>7</v>
      </c>
      <c r="AK10" s="4">
        <v>8</v>
      </c>
      <c r="AL10" s="4">
        <v>8</v>
      </c>
      <c r="AM10" s="31">
        <v>5</v>
      </c>
      <c r="AN10" s="38">
        <f t="shared" si="5"/>
        <v>33</v>
      </c>
      <c r="AO10" s="122">
        <v>5</v>
      </c>
      <c r="AP10" s="131">
        <v>10</v>
      </c>
      <c r="AQ10" s="57">
        <v>0</v>
      </c>
      <c r="AR10" s="4">
        <v>0</v>
      </c>
      <c r="AS10" s="31">
        <v>0</v>
      </c>
      <c r="AT10" s="38">
        <f t="shared" si="6"/>
        <v>15</v>
      </c>
      <c r="AU10" s="122"/>
      <c r="AV10" s="163"/>
      <c r="AW10" s="121"/>
      <c r="AX10" s="121"/>
      <c r="AY10" s="121"/>
      <c r="AZ10" s="38">
        <f t="shared" si="7"/>
        <v>0</v>
      </c>
      <c r="BA10" s="84">
        <f t="shared" si="8"/>
        <v>184</v>
      </c>
      <c r="BB10" s="1">
        <f t="shared" si="9"/>
        <v>184</v>
      </c>
      <c r="BC10" s="1">
        <f t="shared" si="10"/>
        <v>15</v>
      </c>
      <c r="BD10" s="1">
        <f t="shared" si="11"/>
        <v>169</v>
      </c>
      <c r="BE10">
        <v>6</v>
      </c>
    </row>
    <row r="11" spans="1:57" x14ac:dyDescent="0.3">
      <c r="A11" s="144">
        <v>6</v>
      </c>
      <c r="B11" s="55" t="s">
        <v>16</v>
      </c>
      <c r="C11" s="64" t="s">
        <v>30</v>
      </c>
      <c r="D11" s="61" t="s">
        <v>25</v>
      </c>
      <c r="E11" s="61">
        <v>457</v>
      </c>
      <c r="F11" s="109">
        <v>5</v>
      </c>
      <c r="G11" s="4">
        <v>8</v>
      </c>
      <c r="H11" s="4">
        <v>0</v>
      </c>
      <c r="I11" s="4">
        <v>8</v>
      </c>
      <c r="J11" s="155">
        <v>5</v>
      </c>
      <c r="K11" s="38">
        <f t="shared" si="0"/>
        <v>26</v>
      </c>
      <c r="L11" s="122">
        <v>5</v>
      </c>
      <c r="M11" s="4">
        <v>8</v>
      </c>
      <c r="N11" s="4">
        <v>8</v>
      </c>
      <c r="O11" s="4">
        <v>9</v>
      </c>
      <c r="P11" s="156">
        <v>5</v>
      </c>
      <c r="Q11" s="38">
        <f t="shared" si="1"/>
        <v>35</v>
      </c>
      <c r="R11" s="130"/>
      <c r="S11" s="123"/>
      <c r="T11" s="123"/>
      <c r="U11" s="123"/>
      <c r="V11" s="150"/>
      <c r="W11" s="38">
        <f t="shared" si="2"/>
        <v>0</v>
      </c>
      <c r="X11" s="157">
        <f>Classes!W20</f>
        <v>5</v>
      </c>
      <c r="Y11" s="121">
        <f>Classes!X20</f>
        <v>10</v>
      </c>
      <c r="Z11" s="121">
        <f>Classes!Y20</f>
        <v>10</v>
      </c>
      <c r="AA11" s="121">
        <f>Classes!Z20</f>
        <v>10</v>
      </c>
      <c r="AB11" s="152">
        <f>Classes!AA20</f>
        <v>5</v>
      </c>
      <c r="AC11" s="38">
        <f t="shared" si="3"/>
        <v>40</v>
      </c>
      <c r="AD11" s="160">
        <f>Classes!AC20</f>
        <v>5</v>
      </c>
      <c r="AE11" s="131">
        <f>Classes!AD20</f>
        <v>10</v>
      </c>
      <c r="AF11" s="131">
        <f>Classes!AE20</f>
        <v>10</v>
      </c>
      <c r="AG11" s="162">
        <f>Classes!AF20</f>
        <v>5</v>
      </c>
      <c r="AH11" s="38">
        <f t="shared" si="4"/>
        <v>30</v>
      </c>
      <c r="AI11" s="122">
        <v>5</v>
      </c>
      <c r="AJ11" s="131">
        <v>9</v>
      </c>
      <c r="AK11" s="4">
        <v>0</v>
      </c>
      <c r="AL11" s="4">
        <v>0</v>
      </c>
      <c r="AM11" s="31">
        <v>0</v>
      </c>
      <c r="AN11" s="38">
        <f t="shared" si="5"/>
        <v>14</v>
      </c>
      <c r="AO11" s="122">
        <v>5</v>
      </c>
      <c r="AP11" s="131">
        <v>7</v>
      </c>
      <c r="AQ11" s="57">
        <v>10</v>
      </c>
      <c r="AR11" s="4">
        <v>10</v>
      </c>
      <c r="AS11" s="31">
        <v>5</v>
      </c>
      <c r="AT11" s="38">
        <f t="shared" si="6"/>
        <v>37</v>
      </c>
      <c r="AU11" s="122"/>
      <c r="AV11" s="163"/>
      <c r="AW11" s="121"/>
      <c r="AX11" s="121"/>
      <c r="AY11" s="121"/>
      <c r="AZ11" s="38">
        <f t="shared" si="7"/>
        <v>0</v>
      </c>
      <c r="BA11" s="84">
        <f t="shared" si="8"/>
        <v>182</v>
      </c>
      <c r="BB11" s="1">
        <f t="shared" si="9"/>
        <v>182</v>
      </c>
      <c r="BC11" s="1">
        <f t="shared" si="10"/>
        <v>0</v>
      </c>
      <c r="BD11" s="1">
        <f t="shared" si="11"/>
        <v>182</v>
      </c>
      <c r="BE11">
        <v>5</v>
      </c>
    </row>
    <row r="12" spans="1:57" x14ac:dyDescent="0.3">
      <c r="A12" s="144">
        <v>7</v>
      </c>
      <c r="B12" s="55" t="s">
        <v>21</v>
      </c>
      <c r="C12" s="64" t="s">
        <v>30</v>
      </c>
      <c r="D12" s="61" t="s">
        <v>12</v>
      </c>
      <c r="E12" s="61">
        <v>477</v>
      </c>
      <c r="F12" s="109">
        <v>5</v>
      </c>
      <c r="G12" s="4">
        <v>8</v>
      </c>
      <c r="H12" s="4">
        <v>0</v>
      </c>
      <c r="I12" s="4">
        <v>0</v>
      </c>
      <c r="J12" s="155">
        <v>0</v>
      </c>
      <c r="K12" s="38">
        <f t="shared" si="0"/>
        <v>13</v>
      </c>
      <c r="L12" s="122">
        <v>5</v>
      </c>
      <c r="M12" s="4">
        <v>0</v>
      </c>
      <c r="N12" s="4">
        <v>0</v>
      </c>
      <c r="O12" s="4">
        <v>0</v>
      </c>
      <c r="P12" s="156">
        <v>0</v>
      </c>
      <c r="Q12" s="38">
        <f t="shared" si="1"/>
        <v>5</v>
      </c>
      <c r="R12" s="130">
        <f>Classes!Q23</f>
        <v>5</v>
      </c>
      <c r="S12" s="123">
        <f>Classes!R23</f>
        <v>8</v>
      </c>
      <c r="T12" s="123">
        <f>Classes!S23</f>
        <v>0</v>
      </c>
      <c r="U12" s="123">
        <f>Classes!T23</f>
        <v>9</v>
      </c>
      <c r="V12" s="150">
        <f>Classes!U23</f>
        <v>5</v>
      </c>
      <c r="W12" s="38">
        <f t="shared" si="2"/>
        <v>27</v>
      </c>
      <c r="X12" s="158">
        <f>Classes!W23</f>
        <v>5</v>
      </c>
      <c r="Y12" s="123">
        <f>Classes!X23</f>
        <v>8</v>
      </c>
      <c r="Z12" s="123">
        <f>Classes!Y23</f>
        <v>7</v>
      </c>
      <c r="AA12" s="123">
        <f>Classes!Z23</f>
        <v>0</v>
      </c>
      <c r="AB12" s="153">
        <f>Classes!AA23</f>
        <v>0</v>
      </c>
      <c r="AC12" s="38">
        <f t="shared" si="3"/>
        <v>20</v>
      </c>
      <c r="AD12" s="160">
        <f>Classes!AC23</f>
        <v>5</v>
      </c>
      <c r="AE12" s="131">
        <f>Classes!AD23</f>
        <v>9</v>
      </c>
      <c r="AF12" s="131">
        <f>Classes!AE23</f>
        <v>9</v>
      </c>
      <c r="AG12" s="162">
        <f>Classes!AF23</f>
        <v>5</v>
      </c>
      <c r="AH12" s="38">
        <f t="shared" si="4"/>
        <v>28</v>
      </c>
      <c r="AI12" s="122"/>
      <c r="AJ12" s="131"/>
      <c r="AK12" s="4"/>
      <c r="AL12" s="4"/>
      <c r="AM12" s="31"/>
      <c r="AN12" s="38">
        <f t="shared" si="5"/>
        <v>0</v>
      </c>
      <c r="AO12" s="122">
        <v>5</v>
      </c>
      <c r="AP12" s="131">
        <v>7</v>
      </c>
      <c r="AQ12" s="57">
        <v>8</v>
      </c>
      <c r="AR12" s="4">
        <v>9</v>
      </c>
      <c r="AS12" s="31">
        <v>5</v>
      </c>
      <c r="AT12" s="38">
        <f t="shared" si="6"/>
        <v>34</v>
      </c>
      <c r="AU12" s="122">
        <f>Classes!AT23</f>
        <v>5</v>
      </c>
      <c r="AV12" s="163">
        <f>Classes!AU23</f>
        <v>10</v>
      </c>
      <c r="AW12" s="121">
        <f>Classes!AV23</f>
        <v>9</v>
      </c>
      <c r="AX12" s="121">
        <f>Classes!AW23</f>
        <v>10</v>
      </c>
      <c r="AY12" s="121">
        <f>Classes!AX23</f>
        <v>5</v>
      </c>
      <c r="AZ12" s="38">
        <f t="shared" si="7"/>
        <v>39</v>
      </c>
      <c r="BA12" s="84">
        <f t="shared" si="8"/>
        <v>166</v>
      </c>
      <c r="BB12" s="1">
        <f t="shared" si="9"/>
        <v>166</v>
      </c>
      <c r="BC12" s="1">
        <f t="shared" si="10"/>
        <v>5</v>
      </c>
      <c r="BD12" s="1">
        <f t="shared" si="11"/>
        <v>161</v>
      </c>
      <c r="BE12">
        <v>7</v>
      </c>
    </row>
    <row r="13" spans="1:57" x14ac:dyDescent="0.3">
      <c r="A13" s="144">
        <v>8</v>
      </c>
      <c r="B13" s="55" t="s">
        <v>41</v>
      </c>
      <c r="C13" s="64" t="s">
        <v>29</v>
      </c>
      <c r="D13" s="61" t="s">
        <v>20</v>
      </c>
      <c r="E13" s="61">
        <v>458</v>
      </c>
      <c r="F13" s="109">
        <v>5</v>
      </c>
      <c r="G13" s="110">
        <v>8</v>
      </c>
      <c r="H13" s="4">
        <v>9</v>
      </c>
      <c r="I13" s="4">
        <v>9</v>
      </c>
      <c r="J13" s="155">
        <v>5</v>
      </c>
      <c r="K13" s="38">
        <f t="shared" si="0"/>
        <v>36</v>
      </c>
      <c r="L13" s="122">
        <v>5</v>
      </c>
      <c r="M13" s="123">
        <v>7</v>
      </c>
      <c r="N13" s="4">
        <v>0</v>
      </c>
      <c r="O13" s="4">
        <v>0</v>
      </c>
      <c r="P13" s="156">
        <v>0</v>
      </c>
      <c r="Q13" s="38">
        <f t="shared" si="1"/>
        <v>12</v>
      </c>
      <c r="R13" s="130">
        <f>Classes!Q9</f>
        <v>5</v>
      </c>
      <c r="S13" s="123">
        <f>Classes!R9</f>
        <v>9</v>
      </c>
      <c r="T13" s="123">
        <f>Classes!S9</f>
        <v>9</v>
      </c>
      <c r="U13" s="123">
        <f>Classes!T9</f>
        <v>9</v>
      </c>
      <c r="V13" s="150">
        <f>Classes!U9</f>
        <v>5</v>
      </c>
      <c r="W13" s="38">
        <f t="shared" si="2"/>
        <v>37</v>
      </c>
      <c r="X13" s="158">
        <f>Classes!W9</f>
        <v>5</v>
      </c>
      <c r="Y13" s="123">
        <f>Classes!X9</f>
        <v>0</v>
      </c>
      <c r="Z13" s="123">
        <f>Classes!Y9</f>
        <v>0</v>
      </c>
      <c r="AA13" s="123">
        <f>Classes!Z9</f>
        <v>0</v>
      </c>
      <c r="AB13" s="153">
        <f>Classes!AA9</f>
        <v>0</v>
      </c>
      <c r="AC13" s="38">
        <f t="shared" si="3"/>
        <v>5</v>
      </c>
      <c r="AD13" s="160">
        <f>Classes!AC9</f>
        <v>5</v>
      </c>
      <c r="AE13" s="131">
        <f>Classes!AD9</f>
        <v>8</v>
      </c>
      <c r="AF13" s="131">
        <f>Classes!AE9</f>
        <v>8</v>
      </c>
      <c r="AG13" s="162">
        <f>Classes!AF9</f>
        <v>5</v>
      </c>
      <c r="AH13" s="38">
        <f t="shared" si="4"/>
        <v>26</v>
      </c>
      <c r="AI13" s="122">
        <v>5</v>
      </c>
      <c r="AJ13" s="131">
        <v>8</v>
      </c>
      <c r="AK13" s="4">
        <v>7</v>
      </c>
      <c r="AL13" s="4">
        <v>7</v>
      </c>
      <c r="AM13" s="31">
        <v>5</v>
      </c>
      <c r="AN13" s="38">
        <f t="shared" si="5"/>
        <v>32</v>
      </c>
      <c r="AO13" s="122">
        <v>5</v>
      </c>
      <c r="AP13" s="131">
        <v>9</v>
      </c>
      <c r="AQ13" s="57">
        <v>0</v>
      </c>
      <c r="AR13" s="4">
        <v>0</v>
      </c>
      <c r="AS13" s="31">
        <v>0</v>
      </c>
      <c r="AT13" s="38">
        <f t="shared" si="6"/>
        <v>14</v>
      </c>
      <c r="AU13" s="122">
        <f>Classes!AT9</f>
        <v>0</v>
      </c>
      <c r="AV13" s="163">
        <f>Classes!AU9</f>
        <v>0</v>
      </c>
      <c r="AW13" s="121">
        <f>Classes!AV9</f>
        <v>0</v>
      </c>
      <c r="AX13" s="121">
        <f>Classes!AW9</f>
        <v>0</v>
      </c>
      <c r="AY13" s="121">
        <f>Classes!AX9</f>
        <v>0</v>
      </c>
      <c r="AZ13" s="38">
        <f t="shared" si="7"/>
        <v>0</v>
      </c>
      <c r="BA13" s="84">
        <f t="shared" si="8"/>
        <v>162</v>
      </c>
      <c r="BB13" s="1">
        <f t="shared" si="9"/>
        <v>162</v>
      </c>
      <c r="BC13" s="1">
        <f t="shared" si="10"/>
        <v>5</v>
      </c>
      <c r="BD13" s="1">
        <f t="shared" si="11"/>
        <v>157</v>
      </c>
      <c r="BE13">
        <v>8</v>
      </c>
    </row>
    <row r="14" spans="1:57" x14ac:dyDescent="0.3">
      <c r="A14" s="144">
        <v>9</v>
      </c>
      <c r="B14" s="55" t="s">
        <v>23</v>
      </c>
      <c r="C14" s="64" t="s">
        <v>31</v>
      </c>
      <c r="D14" s="61" t="s">
        <v>28</v>
      </c>
      <c r="E14" s="61">
        <v>451</v>
      </c>
      <c r="F14" s="109">
        <v>0</v>
      </c>
      <c r="G14" s="4">
        <v>0</v>
      </c>
      <c r="H14" s="4">
        <v>8</v>
      </c>
      <c r="I14" s="4">
        <v>8</v>
      </c>
      <c r="J14" s="155">
        <v>5</v>
      </c>
      <c r="K14" s="38">
        <f t="shared" si="0"/>
        <v>21</v>
      </c>
      <c r="L14" s="122">
        <v>5</v>
      </c>
      <c r="M14" s="4">
        <v>9</v>
      </c>
      <c r="N14" s="4">
        <v>0</v>
      </c>
      <c r="O14" s="4">
        <v>0</v>
      </c>
      <c r="P14" s="156">
        <v>0</v>
      </c>
      <c r="Q14" s="38">
        <f t="shared" si="1"/>
        <v>14</v>
      </c>
      <c r="R14" s="130">
        <f>Classes!Q27</f>
        <v>5</v>
      </c>
      <c r="S14" s="123">
        <f>Classes!R27</f>
        <v>7</v>
      </c>
      <c r="T14" s="123">
        <f>Classes!S27</f>
        <v>7</v>
      </c>
      <c r="U14" s="123">
        <f>Classes!T27</f>
        <v>7</v>
      </c>
      <c r="V14" s="150">
        <f>Classes!U27</f>
        <v>5</v>
      </c>
      <c r="W14" s="38">
        <f t="shared" si="2"/>
        <v>31</v>
      </c>
      <c r="X14" s="158">
        <f>Classes!W27</f>
        <v>5</v>
      </c>
      <c r="Y14" s="123">
        <f>Classes!X27</f>
        <v>7</v>
      </c>
      <c r="Z14" s="123">
        <f>Classes!Y27</f>
        <v>8</v>
      </c>
      <c r="AA14" s="123">
        <f>Classes!Z27</f>
        <v>8</v>
      </c>
      <c r="AB14" s="153">
        <f>Classes!AA27</f>
        <v>5</v>
      </c>
      <c r="AC14" s="38">
        <f t="shared" si="3"/>
        <v>33</v>
      </c>
      <c r="AD14" s="160">
        <f>Classes!AC27</f>
        <v>5</v>
      </c>
      <c r="AE14" s="131">
        <f>Classes!AD27</f>
        <v>8</v>
      </c>
      <c r="AF14" s="131">
        <f>Classes!AE27</f>
        <v>0</v>
      </c>
      <c r="AG14" s="162">
        <f>Classes!AF27</f>
        <v>0</v>
      </c>
      <c r="AH14" s="38">
        <f t="shared" si="4"/>
        <v>13</v>
      </c>
      <c r="AI14" s="122"/>
      <c r="AJ14" s="131"/>
      <c r="AK14" s="4"/>
      <c r="AL14" s="4"/>
      <c r="AM14" s="31"/>
      <c r="AN14" s="38">
        <f t="shared" si="5"/>
        <v>0</v>
      </c>
      <c r="AO14" s="122"/>
      <c r="AP14" s="131"/>
      <c r="AQ14" s="57"/>
      <c r="AR14" s="4"/>
      <c r="AS14" s="31"/>
      <c r="AT14" s="38">
        <f t="shared" si="6"/>
        <v>0</v>
      </c>
      <c r="AU14" s="122">
        <f>Classes!AT27</f>
        <v>0</v>
      </c>
      <c r="AV14" s="163">
        <f>Classes!AU27</f>
        <v>0</v>
      </c>
      <c r="AW14" s="121">
        <f>Classes!AV27</f>
        <v>8</v>
      </c>
      <c r="AX14" s="121">
        <f>Classes!AW27</f>
        <v>0</v>
      </c>
      <c r="AY14" s="121">
        <f>Classes!AX27</f>
        <v>0</v>
      </c>
      <c r="AZ14" s="38">
        <f t="shared" si="7"/>
        <v>8</v>
      </c>
      <c r="BA14" s="84">
        <f t="shared" si="8"/>
        <v>120</v>
      </c>
      <c r="BB14" s="1">
        <f t="shared" si="9"/>
        <v>120</v>
      </c>
      <c r="BC14" s="1">
        <f t="shared" si="10"/>
        <v>0</v>
      </c>
      <c r="BD14" s="1">
        <f t="shared" si="11"/>
        <v>120</v>
      </c>
      <c r="BE14">
        <v>9</v>
      </c>
    </row>
    <row r="15" spans="1:57" x14ac:dyDescent="0.3">
      <c r="A15" s="144">
        <v>10</v>
      </c>
      <c r="B15" s="55" t="s">
        <v>64</v>
      </c>
      <c r="C15" s="64" t="s">
        <v>31</v>
      </c>
      <c r="D15" s="61" t="s">
        <v>67</v>
      </c>
      <c r="E15" s="61">
        <v>523</v>
      </c>
      <c r="F15" s="109"/>
      <c r="G15" s="4"/>
      <c r="H15" s="4"/>
      <c r="I15" s="4"/>
      <c r="J15" s="155"/>
      <c r="K15" s="38"/>
      <c r="L15" s="122"/>
      <c r="M15" s="4"/>
      <c r="N15" s="4"/>
      <c r="O15" s="4"/>
      <c r="P15" s="156"/>
      <c r="Q15" s="38"/>
      <c r="R15" s="130"/>
      <c r="S15" s="123"/>
      <c r="T15" s="123"/>
      <c r="U15" s="123"/>
      <c r="V15" s="150"/>
      <c r="W15" s="38"/>
      <c r="X15" s="158">
        <f>Classes!W30</f>
        <v>5</v>
      </c>
      <c r="Y15" s="123">
        <f>Classes!X30</f>
        <v>9</v>
      </c>
      <c r="Z15" s="123">
        <f>Classes!Y30</f>
        <v>9</v>
      </c>
      <c r="AA15" s="123">
        <f>Classes!Z30</f>
        <v>9</v>
      </c>
      <c r="AB15" s="153">
        <f>Classes!AA30</f>
        <v>5</v>
      </c>
      <c r="AC15" s="38">
        <f t="shared" si="3"/>
        <v>37</v>
      </c>
      <c r="AD15" s="160">
        <f>Classes!AC30</f>
        <v>5</v>
      </c>
      <c r="AE15" s="131">
        <f>Classes!AD30</f>
        <v>9</v>
      </c>
      <c r="AF15" s="131">
        <f>Classes!AE30</f>
        <v>9</v>
      </c>
      <c r="AG15" s="162">
        <f>Classes!AF30</f>
        <v>5</v>
      </c>
      <c r="AH15" s="38">
        <f t="shared" si="4"/>
        <v>28</v>
      </c>
      <c r="AI15" s="122">
        <v>5</v>
      </c>
      <c r="AJ15" s="131">
        <v>8</v>
      </c>
      <c r="AK15" s="4">
        <v>8</v>
      </c>
      <c r="AL15" s="4">
        <v>8</v>
      </c>
      <c r="AM15" s="31">
        <v>5</v>
      </c>
      <c r="AN15" s="38">
        <f t="shared" si="5"/>
        <v>34</v>
      </c>
      <c r="AO15" s="122"/>
      <c r="AP15" s="131"/>
      <c r="AQ15" s="57"/>
      <c r="AR15" s="4"/>
      <c r="AS15" s="31"/>
      <c r="AT15" s="38">
        <f t="shared" si="6"/>
        <v>0</v>
      </c>
      <c r="AU15" s="122">
        <f>Classes!AT30</f>
        <v>5</v>
      </c>
      <c r="AV15" s="163">
        <f>Classes!AU30</f>
        <v>8</v>
      </c>
      <c r="AW15" s="121">
        <f>Classes!AV30</f>
        <v>0</v>
      </c>
      <c r="AX15" s="121">
        <f>Classes!AW30</f>
        <v>0</v>
      </c>
      <c r="AY15" s="121">
        <f>Classes!AX30</f>
        <v>0</v>
      </c>
      <c r="AZ15" s="38">
        <f t="shared" si="7"/>
        <v>13</v>
      </c>
      <c r="BA15" s="84">
        <f t="shared" si="8"/>
        <v>112</v>
      </c>
      <c r="BB15" s="1">
        <f t="shared" si="9"/>
        <v>112</v>
      </c>
      <c r="BC15" s="1">
        <f t="shared" si="10"/>
        <v>0</v>
      </c>
      <c r="BD15" s="1">
        <f t="shared" si="11"/>
        <v>112</v>
      </c>
      <c r="BE15">
        <v>10</v>
      </c>
    </row>
    <row r="16" spans="1:57" x14ac:dyDescent="0.3">
      <c r="A16" s="144">
        <v>11</v>
      </c>
      <c r="B16" s="55" t="s">
        <v>61</v>
      </c>
      <c r="C16" s="64" t="s">
        <v>30</v>
      </c>
      <c r="D16" s="61" t="s">
        <v>63</v>
      </c>
      <c r="E16" s="61">
        <v>452</v>
      </c>
      <c r="F16" s="109"/>
      <c r="G16" s="4"/>
      <c r="H16" s="4"/>
      <c r="I16" s="4"/>
      <c r="J16" s="155"/>
      <c r="K16" s="38"/>
      <c r="L16" s="122"/>
      <c r="M16" s="4"/>
      <c r="N16" s="4"/>
      <c r="O16" s="4"/>
      <c r="P16" s="156"/>
      <c r="Q16" s="38"/>
      <c r="R16" s="130"/>
      <c r="S16" s="123"/>
      <c r="T16" s="123"/>
      <c r="U16" s="123"/>
      <c r="V16" s="150"/>
      <c r="W16" s="38">
        <f>SUM(R16:V16)</f>
        <v>0</v>
      </c>
      <c r="X16" s="158"/>
      <c r="Y16" s="123"/>
      <c r="Z16" s="123"/>
      <c r="AA16" s="123"/>
      <c r="AB16" s="153"/>
      <c r="AC16" s="38">
        <f t="shared" si="3"/>
        <v>0</v>
      </c>
      <c r="AD16" s="160"/>
      <c r="AE16" s="131"/>
      <c r="AF16" s="131"/>
      <c r="AG16" s="162"/>
      <c r="AH16" s="38">
        <f t="shared" si="4"/>
        <v>0</v>
      </c>
      <c r="AI16" s="122">
        <v>5</v>
      </c>
      <c r="AJ16" s="131">
        <v>8</v>
      </c>
      <c r="AK16" s="4">
        <v>8</v>
      </c>
      <c r="AL16" s="4">
        <v>8</v>
      </c>
      <c r="AM16" s="31">
        <v>5</v>
      </c>
      <c r="AN16" s="38">
        <f t="shared" si="5"/>
        <v>34</v>
      </c>
      <c r="AO16" s="122">
        <v>5</v>
      </c>
      <c r="AP16" s="131">
        <v>9</v>
      </c>
      <c r="AQ16" s="57">
        <v>9</v>
      </c>
      <c r="AR16" s="4">
        <v>8</v>
      </c>
      <c r="AS16" s="31">
        <v>5</v>
      </c>
      <c r="AT16" s="38">
        <f t="shared" si="6"/>
        <v>36</v>
      </c>
      <c r="AU16" s="122">
        <f>Classes!AT22</f>
        <v>5</v>
      </c>
      <c r="AV16" s="163">
        <f>Classes!AU22</f>
        <v>9</v>
      </c>
      <c r="AW16" s="121">
        <f>Classes!AV22</f>
        <v>8</v>
      </c>
      <c r="AX16" s="121">
        <f>Classes!AW22</f>
        <v>8</v>
      </c>
      <c r="AY16" s="121">
        <f>Classes!AX22</f>
        <v>5</v>
      </c>
      <c r="AZ16" s="38">
        <f t="shared" si="7"/>
        <v>35</v>
      </c>
      <c r="BA16" s="84">
        <f t="shared" si="8"/>
        <v>105</v>
      </c>
      <c r="BB16" s="1">
        <f t="shared" si="9"/>
        <v>105</v>
      </c>
      <c r="BC16" s="1">
        <f t="shared" si="10"/>
        <v>0</v>
      </c>
      <c r="BD16" s="1">
        <f t="shared" si="11"/>
        <v>105</v>
      </c>
      <c r="BE16">
        <v>11</v>
      </c>
    </row>
    <row r="17" spans="1:57" x14ac:dyDescent="0.3">
      <c r="A17" s="144">
        <v>12</v>
      </c>
      <c r="B17" s="55" t="s">
        <v>26</v>
      </c>
      <c r="C17" s="64" t="s">
        <v>30</v>
      </c>
      <c r="D17" s="61" t="s">
        <v>15</v>
      </c>
      <c r="E17" s="61">
        <v>450</v>
      </c>
      <c r="F17" s="109">
        <v>5</v>
      </c>
      <c r="G17" s="4">
        <v>9</v>
      </c>
      <c r="H17" s="4">
        <v>9</v>
      </c>
      <c r="I17" s="4">
        <v>7</v>
      </c>
      <c r="J17" s="155">
        <v>5</v>
      </c>
      <c r="K17" s="38">
        <f>SUM(F17:J17)</f>
        <v>35</v>
      </c>
      <c r="L17" s="122">
        <v>5</v>
      </c>
      <c r="M17" s="4">
        <v>9</v>
      </c>
      <c r="N17" s="4">
        <v>9</v>
      </c>
      <c r="O17" s="4">
        <v>7</v>
      </c>
      <c r="P17" s="156">
        <v>5</v>
      </c>
      <c r="Q17" s="38">
        <f>SUM(L17:P17)</f>
        <v>35</v>
      </c>
      <c r="R17" s="130">
        <f>Classes!Q18</f>
        <v>5</v>
      </c>
      <c r="S17" s="123">
        <f>Classes!R18</f>
        <v>7</v>
      </c>
      <c r="T17" s="123">
        <f>Classes!S18</f>
        <v>0</v>
      </c>
      <c r="U17" s="123">
        <f>Classes!T18</f>
        <v>0</v>
      </c>
      <c r="V17" s="150">
        <f>Classes!U18</f>
        <v>0</v>
      </c>
      <c r="W17" s="38">
        <f>SUM(R17:V17)</f>
        <v>12</v>
      </c>
      <c r="X17" s="157">
        <f>Classes!W18</f>
        <v>5</v>
      </c>
      <c r="Y17" s="121">
        <f>Classes!X18</f>
        <v>6</v>
      </c>
      <c r="Z17" s="121">
        <f>Classes!Y18</f>
        <v>9</v>
      </c>
      <c r="AA17" s="121">
        <f>Classes!Z18</f>
        <v>0</v>
      </c>
      <c r="AB17" s="152">
        <f>Classes!AA18</f>
        <v>0</v>
      </c>
      <c r="AC17" s="38">
        <f t="shared" si="3"/>
        <v>20</v>
      </c>
      <c r="AD17" s="160">
        <f>Classes!AC18</f>
        <v>0</v>
      </c>
      <c r="AE17" s="131">
        <f>Classes!AD18</f>
        <v>0</v>
      </c>
      <c r="AF17" s="131">
        <f>Classes!AE18</f>
        <v>0</v>
      </c>
      <c r="AG17" s="162">
        <f>Classes!AF18</f>
        <v>0</v>
      </c>
      <c r="AH17" s="38">
        <f t="shared" si="4"/>
        <v>0</v>
      </c>
      <c r="AI17" s="122"/>
      <c r="AJ17" s="131"/>
      <c r="AK17" s="4"/>
      <c r="AL17" s="4"/>
      <c r="AM17" s="31"/>
      <c r="AN17" s="38">
        <f t="shared" si="5"/>
        <v>0</v>
      </c>
      <c r="AO17" s="122"/>
      <c r="AP17" s="131"/>
      <c r="AQ17" s="57"/>
      <c r="AR17" s="4"/>
      <c r="AS17" s="31"/>
      <c r="AT17" s="38">
        <f t="shared" si="6"/>
        <v>0</v>
      </c>
      <c r="AU17" s="122"/>
      <c r="AV17" s="163"/>
      <c r="AW17" s="121"/>
      <c r="AX17" s="121"/>
      <c r="AY17" s="121"/>
      <c r="AZ17" s="38">
        <f t="shared" si="7"/>
        <v>0</v>
      </c>
      <c r="BA17" s="84">
        <f t="shared" si="8"/>
        <v>102</v>
      </c>
      <c r="BB17" s="1">
        <f t="shared" si="9"/>
        <v>102</v>
      </c>
      <c r="BC17" s="1">
        <f t="shared" si="10"/>
        <v>0</v>
      </c>
      <c r="BD17" s="1">
        <f t="shared" si="11"/>
        <v>102</v>
      </c>
      <c r="BE17">
        <v>12</v>
      </c>
    </row>
    <row r="18" spans="1:57" x14ac:dyDescent="0.3">
      <c r="A18" s="144">
        <v>13</v>
      </c>
      <c r="B18" s="51" t="s">
        <v>14</v>
      </c>
      <c r="C18" s="63" t="s">
        <v>29</v>
      </c>
      <c r="D18" s="61" t="s">
        <v>19</v>
      </c>
      <c r="E18" s="61">
        <v>455</v>
      </c>
      <c r="F18" s="109">
        <v>5</v>
      </c>
      <c r="G18" s="4">
        <v>7</v>
      </c>
      <c r="H18" s="4">
        <v>7</v>
      </c>
      <c r="I18" s="4">
        <v>8</v>
      </c>
      <c r="J18" s="155">
        <v>5</v>
      </c>
      <c r="K18" s="38">
        <f>SUM(F18:J18)</f>
        <v>32</v>
      </c>
      <c r="L18" s="122"/>
      <c r="M18" s="4"/>
      <c r="N18" s="4"/>
      <c r="O18" s="4"/>
      <c r="P18" s="156"/>
      <c r="Q18" s="38">
        <f>SUM(L18:P18)</f>
        <v>0</v>
      </c>
      <c r="R18" s="130">
        <f>Classes!Q10</f>
        <v>5</v>
      </c>
      <c r="S18" s="123">
        <f>Classes!R10</f>
        <v>8</v>
      </c>
      <c r="T18" s="123">
        <f>Classes!S10</f>
        <v>8</v>
      </c>
      <c r="U18" s="123">
        <f>Classes!T10</f>
        <v>0</v>
      </c>
      <c r="V18" s="150">
        <f>Classes!U10</f>
        <v>0</v>
      </c>
      <c r="W18" s="38">
        <f>SUM(R18:V18)</f>
        <v>21</v>
      </c>
      <c r="X18" s="157">
        <f>Classes!W10</f>
        <v>0</v>
      </c>
      <c r="Y18" s="121">
        <f>Classes!X10</f>
        <v>0</v>
      </c>
      <c r="Z18" s="121">
        <f>Classes!Y10</f>
        <v>0</v>
      </c>
      <c r="AA18" s="121">
        <f>Classes!Z10</f>
        <v>0</v>
      </c>
      <c r="AB18" s="152">
        <f>Classes!AA10</f>
        <v>0</v>
      </c>
      <c r="AC18" s="38">
        <f t="shared" si="3"/>
        <v>0</v>
      </c>
      <c r="AD18" s="160">
        <f>Classes!AC10</f>
        <v>5</v>
      </c>
      <c r="AE18" s="131">
        <f>Classes!AD10</f>
        <v>7</v>
      </c>
      <c r="AF18" s="131">
        <f>Classes!AE10</f>
        <v>0</v>
      </c>
      <c r="AG18" s="162">
        <f>Classes!AF10</f>
        <v>0</v>
      </c>
      <c r="AH18" s="38">
        <f t="shared" si="4"/>
        <v>12</v>
      </c>
      <c r="AI18" s="122"/>
      <c r="AJ18" s="131"/>
      <c r="AK18" s="4"/>
      <c r="AL18" s="4"/>
      <c r="AM18" s="31"/>
      <c r="AN18" s="38">
        <f t="shared" si="5"/>
        <v>0</v>
      </c>
      <c r="AO18" s="122">
        <v>5</v>
      </c>
      <c r="AP18" s="131">
        <v>8</v>
      </c>
      <c r="AQ18" s="57">
        <v>9</v>
      </c>
      <c r="AR18" s="4">
        <v>9</v>
      </c>
      <c r="AS18" s="31">
        <v>5</v>
      </c>
      <c r="AT18" s="38">
        <f t="shared" si="6"/>
        <v>36</v>
      </c>
      <c r="AU18" s="122"/>
      <c r="AV18" s="163"/>
      <c r="AW18" s="121"/>
      <c r="AX18" s="121"/>
      <c r="AY18" s="121"/>
      <c r="AZ18" s="38">
        <f t="shared" si="7"/>
        <v>0</v>
      </c>
      <c r="BA18" s="84">
        <f t="shared" si="8"/>
        <v>101</v>
      </c>
      <c r="BB18" s="1">
        <f t="shared" si="9"/>
        <v>101</v>
      </c>
      <c r="BC18" s="1">
        <f t="shared" si="10"/>
        <v>0</v>
      </c>
      <c r="BD18" s="1">
        <f t="shared" si="11"/>
        <v>101</v>
      </c>
      <c r="BE18">
        <v>13</v>
      </c>
    </row>
    <row r="19" spans="1:57" x14ac:dyDescent="0.3">
      <c r="A19" s="144">
        <v>14</v>
      </c>
      <c r="B19" s="51" t="s">
        <v>60</v>
      </c>
      <c r="C19" s="63" t="s">
        <v>3</v>
      </c>
      <c r="D19" s="61" t="s">
        <v>62</v>
      </c>
      <c r="E19" s="61">
        <v>514</v>
      </c>
      <c r="F19" s="109"/>
      <c r="G19" s="110"/>
      <c r="H19" s="4"/>
      <c r="I19" s="4"/>
      <c r="J19" s="100"/>
      <c r="K19" s="38"/>
      <c r="L19" s="122"/>
      <c r="M19" s="123"/>
      <c r="N19" s="4"/>
      <c r="O19" s="4"/>
      <c r="P19" s="4"/>
      <c r="Q19" s="38"/>
      <c r="R19" s="130">
        <f>Classes!Q21</f>
        <v>5</v>
      </c>
      <c r="S19" s="123">
        <f>Classes!R21</f>
        <v>10</v>
      </c>
      <c r="T19" s="123">
        <f>Classes!S21</f>
        <v>10</v>
      </c>
      <c r="U19" s="123">
        <f>Classes!T21</f>
        <v>0</v>
      </c>
      <c r="V19" s="150">
        <f>Classes!U21</f>
        <v>0</v>
      </c>
      <c r="W19" s="38">
        <f>SUM(R19:V19)</f>
        <v>25</v>
      </c>
      <c r="X19" s="157">
        <f>Classes!W15</f>
        <v>5</v>
      </c>
      <c r="Y19" s="121">
        <f>Classes!X15</f>
        <v>7</v>
      </c>
      <c r="Z19" s="121">
        <f>Classes!Y15</f>
        <v>7</v>
      </c>
      <c r="AA19" s="121">
        <f>Classes!Z15</f>
        <v>0</v>
      </c>
      <c r="AB19" s="152">
        <f>Classes!AA15</f>
        <v>0</v>
      </c>
      <c r="AC19" s="38">
        <f t="shared" si="3"/>
        <v>19</v>
      </c>
      <c r="AD19" s="160">
        <f>Classes!AC15</f>
        <v>0</v>
      </c>
      <c r="AE19" s="131">
        <f>Classes!AD15</f>
        <v>0</v>
      </c>
      <c r="AF19" s="131">
        <f>Classes!AE15</f>
        <v>0</v>
      </c>
      <c r="AG19" s="162">
        <f>Classes!AF15</f>
        <v>0</v>
      </c>
      <c r="AH19" s="38">
        <f t="shared" si="4"/>
        <v>0</v>
      </c>
      <c r="AI19" s="122"/>
      <c r="AJ19" s="131"/>
      <c r="AK19" s="4"/>
      <c r="AL19" s="4"/>
      <c r="AM19" s="31"/>
      <c r="AN19" s="38">
        <f t="shared" si="5"/>
        <v>0</v>
      </c>
      <c r="AO19" s="122"/>
      <c r="AP19" s="131"/>
      <c r="AQ19" s="57"/>
      <c r="AR19" s="4"/>
      <c r="AS19" s="31"/>
      <c r="AT19" s="38">
        <f t="shared" si="6"/>
        <v>0</v>
      </c>
      <c r="AU19" s="122"/>
      <c r="AV19" s="131"/>
      <c r="AW19" s="4"/>
      <c r="AX19" s="4"/>
      <c r="AY19" s="31"/>
      <c r="AZ19" s="38">
        <f t="shared" si="7"/>
        <v>0</v>
      </c>
      <c r="BA19" s="84">
        <f t="shared" si="8"/>
        <v>44</v>
      </c>
      <c r="BB19" s="1">
        <f t="shared" si="9"/>
        <v>44</v>
      </c>
      <c r="BC19" s="1">
        <f t="shared" si="10"/>
        <v>0</v>
      </c>
      <c r="BD19" s="1">
        <f t="shared" si="11"/>
        <v>44</v>
      </c>
      <c r="BE19">
        <v>14</v>
      </c>
    </row>
    <row r="20" spans="1:57" x14ac:dyDescent="0.3">
      <c r="A20" s="145"/>
      <c r="B20" s="89"/>
      <c r="C20" s="141"/>
      <c r="D20" s="93"/>
      <c r="E20" s="93"/>
      <c r="F20" s="111"/>
      <c r="G20" s="112"/>
      <c r="H20" s="90"/>
      <c r="I20" s="90"/>
      <c r="J20" s="4"/>
      <c r="K20" s="38"/>
      <c r="L20" s="130"/>
      <c r="M20" s="123"/>
      <c r="N20" s="4"/>
      <c r="O20" s="4"/>
      <c r="P20" s="4"/>
      <c r="Q20" s="38"/>
      <c r="R20" s="130"/>
      <c r="S20" s="131"/>
      <c r="T20" s="4"/>
      <c r="U20" s="4"/>
      <c r="V20" s="4"/>
      <c r="W20" s="38"/>
      <c r="X20" s="130"/>
      <c r="Y20" s="131"/>
      <c r="Z20" s="4"/>
      <c r="AA20" s="4"/>
      <c r="AB20" s="4"/>
      <c r="AC20" s="38"/>
      <c r="AD20" s="130"/>
      <c r="AE20" s="137"/>
      <c r="AF20" s="4"/>
      <c r="AG20" s="4"/>
      <c r="AH20" s="38"/>
      <c r="AI20" s="130"/>
      <c r="AJ20" s="137"/>
      <c r="AK20" s="4"/>
      <c r="AL20" s="4"/>
      <c r="AM20" s="4"/>
      <c r="AN20" s="38"/>
      <c r="AO20" s="130"/>
      <c r="AP20" s="131"/>
      <c r="AQ20" s="57"/>
      <c r="AR20" s="4"/>
      <c r="AS20" s="4"/>
      <c r="AT20" s="38"/>
      <c r="AU20" s="130"/>
      <c r="AV20" s="131"/>
      <c r="AW20" s="4"/>
      <c r="AX20" s="4"/>
      <c r="AY20" s="4"/>
      <c r="AZ20" s="38"/>
      <c r="BA20" s="84"/>
    </row>
    <row r="21" spans="1:57" ht="15" thickBot="1" x14ac:dyDescent="0.35">
      <c r="A21" s="146"/>
      <c r="B21" s="54"/>
      <c r="C21" s="142"/>
      <c r="D21" s="23"/>
      <c r="E21" s="23"/>
      <c r="F21" s="113"/>
      <c r="G21" s="114"/>
      <c r="H21" s="14"/>
      <c r="I21" s="14"/>
      <c r="J21" s="102"/>
      <c r="K21" s="117"/>
      <c r="L21" s="124"/>
      <c r="M21" s="125"/>
      <c r="N21" s="14"/>
      <c r="O21" s="14"/>
      <c r="P21" s="14"/>
      <c r="Q21" s="43"/>
      <c r="R21" s="132"/>
      <c r="S21" s="133"/>
      <c r="T21" s="14"/>
      <c r="U21" s="14"/>
      <c r="V21" s="14"/>
      <c r="W21" s="15"/>
      <c r="X21" s="135"/>
      <c r="Y21" s="133"/>
      <c r="Z21" s="14"/>
      <c r="AA21" s="14"/>
      <c r="AB21" s="14"/>
      <c r="AC21" s="15"/>
      <c r="AD21" s="135"/>
      <c r="AE21" s="138"/>
      <c r="AF21" s="14"/>
      <c r="AG21" s="14"/>
      <c r="AH21" s="15"/>
      <c r="AI21" s="135"/>
      <c r="AJ21" s="138"/>
      <c r="AK21" s="14"/>
      <c r="AL21" s="14"/>
      <c r="AM21" s="14"/>
      <c r="AN21" s="15"/>
      <c r="AO21" s="135"/>
      <c r="AP21" s="133"/>
      <c r="AQ21" s="14"/>
      <c r="AR21" s="14"/>
      <c r="AS21" s="14"/>
      <c r="AT21" s="15"/>
      <c r="AU21" s="135"/>
      <c r="AV21" s="133"/>
      <c r="AW21" s="14"/>
      <c r="AX21" s="14"/>
      <c r="AY21" s="14"/>
      <c r="AZ21" s="15"/>
      <c r="BA21" s="94"/>
    </row>
    <row r="22" spans="1:57" x14ac:dyDescent="0.3">
      <c r="A22" s="147"/>
      <c r="B22" s="17"/>
      <c r="C22" s="19"/>
      <c r="D22" s="19"/>
      <c r="E22" s="19"/>
      <c r="F22" s="19"/>
      <c r="G22" s="76"/>
      <c r="H22" s="19"/>
      <c r="I22" s="19"/>
      <c r="J22" s="19"/>
      <c r="K22" s="35"/>
      <c r="L22" s="35"/>
      <c r="M22" s="45"/>
      <c r="N22" s="19"/>
      <c r="O22" s="19"/>
      <c r="P22" s="19"/>
      <c r="Q22" s="44"/>
      <c r="R22" s="44"/>
      <c r="S22" s="18"/>
      <c r="T22" s="19"/>
      <c r="U22" s="19"/>
      <c r="V22" s="19"/>
      <c r="W22" s="18"/>
      <c r="X22" s="18"/>
      <c r="Y22" s="18"/>
      <c r="Z22" s="19"/>
      <c r="AA22" s="19"/>
      <c r="AB22" s="19"/>
      <c r="AC22" s="18"/>
      <c r="AD22" s="18"/>
      <c r="AE22" s="18"/>
      <c r="AF22" s="19"/>
      <c r="AG22" s="19"/>
      <c r="AH22" s="18"/>
      <c r="AI22" s="18"/>
      <c r="AJ22" s="18"/>
      <c r="AK22" s="19"/>
      <c r="AL22" s="19"/>
      <c r="AM22" s="19"/>
      <c r="AN22" s="18"/>
      <c r="AO22" s="18"/>
      <c r="AP22" s="18"/>
      <c r="AQ22" s="19"/>
      <c r="AR22" s="19"/>
      <c r="AS22" s="19"/>
      <c r="AT22" s="18"/>
      <c r="AU22" s="18"/>
      <c r="AV22" s="18"/>
      <c r="AW22" s="19"/>
      <c r="AX22" s="19"/>
      <c r="AY22" s="19"/>
      <c r="AZ22" s="18"/>
      <c r="BA22" s="44"/>
    </row>
    <row r="23" spans="1:57" x14ac:dyDescent="0.3">
      <c r="A23" s="147"/>
      <c r="B23" s="17"/>
      <c r="C23" s="19"/>
      <c r="D23" s="19"/>
      <c r="E23" s="19"/>
      <c r="F23" s="19"/>
      <c r="G23" s="76"/>
      <c r="H23" s="19"/>
      <c r="I23" s="19"/>
      <c r="J23" s="19"/>
      <c r="K23" s="35"/>
      <c r="L23" s="35"/>
      <c r="M23" s="45"/>
      <c r="N23" s="19"/>
      <c r="O23" s="19"/>
      <c r="P23" s="19"/>
      <c r="Q23" s="44"/>
      <c r="R23" s="44"/>
      <c r="S23" s="18"/>
      <c r="T23" s="19"/>
      <c r="U23" s="19"/>
      <c r="V23" s="19"/>
      <c r="W23" s="18"/>
      <c r="X23" s="18"/>
      <c r="Y23" s="18"/>
      <c r="Z23" s="19"/>
      <c r="AA23" s="19"/>
      <c r="AB23" s="19"/>
      <c r="AC23" s="18"/>
      <c r="AD23" s="18"/>
      <c r="AE23" s="18"/>
      <c r="AF23" s="19"/>
      <c r="AG23" s="19"/>
      <c r="AH23" s="18"/>
      <c r="AI23" s="18"/>
      <c r="AJ23" s="18"/>
      <c r="AK23" s="19"/>
      <c r="AL23" s="19"/>
      <c r="AM23" s="19"/>
      <c r="AN23" s="18"/>
      <c r="AO23" s="18"/>
      <c r="AP23" s="18"/>
      <c r="AQ23" s="19"/>
      <c r="AR23" s="19"/>
      <c r="AS23" s="19"/>
      <c r="AT23" s="18"/>
      <c r="AU23" s="18"/>
      <c r="AV23" s="18"/>
      <c r="AW23" s="19"/>
      <c r="AX23" s="19"/>
      <c r="AY23" s="19"/>
      <c r="AZ23" s="18"/>
      <c r="BA23" s="44"/>
    </row>
    <row r="24" spans="1:57" ht="15" thickBot="1" x14ac:dyDescent="0.35">
      <c r="A24" s="147"/>
      <c r="B24" s="17"/>
      <c r="C24" s="19"/>
      <c r="D24" s="19"/>
      <c r="E24" s="19"/>
      <c r="F24" s="19"/>
      <c r="G24" s="46"/>
      <c r="H24" s="19"/>
      <c r="I24" s="19"/>
      <c r="J24" s="19"/>
      <c r="K24" s="35"/>
      <c r="L24" s="35"/>
      <c r="M24" s="45"/>
      <c r="N24" s="19"/>
      <c r="O24" s="19"/>
      <c r="P24" s="19"/>
      <c r="Q24" s="44"/>
      <c r="R24" s="44"/>
      <c r="S24" s="18"/>
      <c r="T24" s="19"/>
      <c r="U24" s="19"/>
      <c r="V24" s="19"/>
      <c r="W24" s="18"/>
      <c r="X24" s="18"/>
      <c r="Y24" s="18"/>
      <c r="Z24" s="19"/>
      <c r="AA24" s="19"/>
      <c r="AB24" s="19"/>
      <c r="AC24" s="18"/>
      <c r="AD24" s="18"/>
      <c r="AE24" s="18"/>
      <c r="AF24" s="19"/>
      <c r="AG24" s="19"/>
      <c r="AH24" s="18"/>
      <c r="AI24" s="18"/>
      <c r="AJ24" s="18"/>
      <c r="AK24" s="19"/>
      <c r="AL24" s="19"/>
      <c r="AM24" s="19"/>
      <c r="AN24" s="18"/>
      <c r="AO24" s="18"/>
      <c r="AP24" s="18"/>
      <c r="AQ24" s="19"/>
      <c r="AR24" s="19"/>
      <c r="AS24" s="19"/>
      <c r="AT24" s="18"/>
      <c r="AU24" s="18"/>
      <c r="AV24" s="18"/>
      <c r="AW24" s="19"/>
      <c r="AX24" s="19"/>
      <c r="AY24" s="19"/>
      <c r="AZ24" s="18"/>
      <c r="BA24" s="44"/>
    </row>
    <row r="25" spans="1:57" ht="15" thickTop="1" x14ac:dyDescent="0.3">
      <c r="A25" s="147"/>
      <c r="B25" s="169" t="s">
        <v>33</v>
      </c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1"/>
      <c r="N25" s="19"/>
      <c r="O25" s="19"/>
      <c r="P25" s="19"/>
      <c r="Q25" s="44"/>
      <c r="R25" s="44"/>
      <c r="S25" s="68"/>
      <c r="T25" s="75"/>
      <c r="U25" s="75"/>
      <c r="V25" s="75"/>
      <c r="W25" s="75"/>
      <c r="X25" s="75"/>
      <c r="Y25" s="75"/>
      <c r="Z25" s="75"/>
      <c r="AA25" s="80"/>
      <c r="AB25" s="80"/>
      <c r="AC25" s="18"/>
      <c r="AD25" s="18"/>
      <c r="AE25" s="18"/>
      <c r="AF25" s="19"/>
      <c r="AG25" s="19"/>
      <c r="AH25" s="18"/>
      <c r="AI25" s="18"/>
      <c r="AJ25" s="18"/>
      <c r="AK25" s="19"/>
      <c r="AL25" s="19"/>
      <c r="AM25" s="19"/>
      <c r="AN25" s="18"/>
      <c r="AO25" s="18"/>
      <c r="AP25" s="18"/>
      <c r="AQ25" s="19"/>
      <c r="AR25" s="19"/>
      <c r="AS25" s="19"/>
      <c r="AT25" s="18"/>
      <c r="AU25" s="18"/>
      <c r="AV25" s="18"/>
      <c r="AW25" s="19"/>
      <c r="AX25" s="19"/>
      <c r="AY25" s="19"/>
      <c r="AZ25" s="18"/>
      <c r="BA25" s="44"/>
    </row>
    <row r="26" spans="1:57" x14ac:dyDescent="0.3">
      <c r="A26" s="147"/>
      <c r="B26" s="65" t="s">
        <v>35</v>
      </c>
      <c r="C26" s="66"/>
      <c r="D26" s="66"/>
      <c r="E26" s="66"/>
      <c r="F26" s="66"/>
      <c r="G26" s="66"/>
      <c r="H26" s="66"/>
      <c r="I26" s="67"/>
      <c r="J26" s="67"/>
      <c r="K26" s="68"/>
      <c r="L26" s="68"/>
      <c r="M26" s="69"/>
      <c r="N26" s="19"/>
      <c r="O26" s="19"/>
      <c r="P26" s="19"/>
      <c r="Q26" s="44"/>
      <c r="R26" s="44"/>
      <c r="S26" s="68"/>
      <c r="T26" s="67"/>
      <c r="U26" s="67"/>
      <c r="V26" s="67"/>
      <c r="W26" s="75"/>
      <c r="X26" s="75"/>
      <c r="Y26" s="68"/>
      <c r="Z26" s="67"/>
      <c r="AA26" s="81"/>
      <c r="AB26" s="81"/>
      <c r="AC26" s="18"/>
      <c r="AD26" s="18"/>
      <c r="AE26" s="18"/>
      <c r="AF26" s="19"/>
      <c r="AG26" s="19"/>
      <c r="AH26" s="18"/>
      <c r="AI26" s="18"/>
      <c r="AJ26" s="18"/>
      <c r="AK26" s="19"/>
      <c r="AL26" s="19"/>
      <c r="AM26" s="19"/>
      <c r="AN26" s="18"/>
      <c r="AO26" s="18"/>
      <c r="AP26" s="18"/>
      <c r="AQ26" s="19"/>
      <c r="AR26" s="19"/>
      <c r="AS26" s="19"/>
      <c r="AT26" s="18"/>
      <c r="AU26" s="18"/>
      <c r="AV26" s="18"/>
      <c r="AW26" s="19"/>
      <c r="AX26" s="19"/>
      <c r="AY26" s="19"/>
      <c r="AZ26" s="18"/>
      <c r="BA26" s="44"/>
    </row>
    <row r="27" spans="1:57" x14ac:dyDescent="0.3">
      <c r="A27" s="147"/>
      <c r="B27" s="65" t="s">
        <v>36</v>
      </c>
      <c r="C27" s="66"/>
      <c r="D27" s="66"/>
      <c r="E27" s="66"/>
      <c r="F27" s="66"/>
      <c r="G27" s="66"/>
      <c r="H27" s="66"/>
      <c r="I27" s="67"/>
      <c r="J27" s="67"/>
      <c r="K27" s="68"/>
      <c r="L27" s="68"/>
      <c r="M27" s="69"/>
      <c r="N27" s="19"/>
      <c r="O27" s="19"/>
      <c r="P27" s="19"/>
      <c r="Q27" s="44"/>
      <c r="R27" s="44"/>
      <c r="S27" s="68"/>
      <c r="T27" s="67"/>
      <c r="U27" s="67"/>
      <c r="V27" s="67"/>
      <c r="W27" s="75"/>
      <c r="X27" s="75"/>
      <c r="Y27" s="68"/>
      <c r="Z27" s="67"/>
      <c r="AA27" s="81"/>
      <c r="AB27" s="81"/>
      <c r="AC27" s="18"/>
      <c r="AD27" s="18"/>
      <c r="AE27" s="18"/>
      <c r="AF27" s="19"/>
      <c r="AG27" s="19"/>
      <c r="AH27" s="18"/>
      <c r="AI27" s="18"/>
      <c r="AJ27" s="18"/>
      <c r="AK27" s="19"/>
      <c r="AL27" s="19"/>
      <c r="AM27" s="19"/>
      <c r="AN27" s="18"/>
      <c r="AO27" s="18"/>
      <c r="AP27" s="18"/>
      <c r="AQ27" s="19"/>
      <c r="AR27" s="19"/>
      <c r="AS27" s="19"/>
      <c r="AT27" s="18"/>
      <c r="AU27" s="18"/>
      <c r="AV27" s="18"/>
      <c r="AW27" s="19"/>
      <c r="AX27" s="19"/>
      <c r="AY27" s="19"/>
      <c r="AZ27" s="18"/>
      <c r="BA27" s="44"/>
    </row>
    <row r="28" spans="1:57" x14ac:dyDescent="0.3">
      <c r="A28" s="147"/>
      <c r="B28" s="65" t="s">
        <v>37</v>
      </c>
      <c r="C28" s="66"/>
      <c r="D28" s="66"/>
      <c r="E28" s="66"/>
      <c r="F28" s="66"/>
      <c r="G28" s="66"/>
      <c r="H28" s="66"/>
      <c r="I28" s="67"/>
      <c r="J28" s="67"/>
      <c r="K28" s="68"/>
      <c r="L28" s="68"/>
      <c r="M28" s="69"/>
      <c r="N28" s="19"/>
      <c r="O28" s="19"/>
      <c r="P28" s="19"/>
      <c r="Q28" s="44"/>
      <c r="R28" s="44"/>
      <c r="S28" s="68"/>
      <c r="T28" s="67"/>
      <c r="U28" s="67"/>
      <c r="V28" s="67"/>
      <c r="W28" s="75"/>
      <c r="X28" s="75"/>
      <c r="Y28" s="68"/>
      <c r="Z28" s="67"/>
      <c r="AA28" s="81"/>
      <c r="AB28" s="81"/>
      <c r="AC28" s="18"/>
      <c r="AD28" s="18"/>
      <c r="AE28" s="18"/>
      <c r="AF28" s="19"/>
      <c r="AG28" s="19"/>
      <c r="AH28" s="18"/>
      <c r="AI28" s="18"/>
      <c r="AJ28" s="18"/>
      <c r="AK28" s="19"/>
      <c r="AL28" s="19"/>
      <c r="AM28" s="19"/>
      <c r="AN28" s="18"/>
      <c r="AO28" s="18"/>
      <c r="AP28" s="18"/>
      <c r="AQ28" s="19"/>
      <c r="AR28" s="19"/>
      <c r="AS28" s="19"/>
      <c r="AT28" s="18"/>
      <c r="AU28" s="18"/>
      <c r="AV28" s="18"/>
      <c r="AW28" s="19"/>
      <c r="AX28" s="19"/>
      <c r="AY28" s="19"/>
      <c r="AZ28" s="18"/>
      <c r="BA28" s="44"/>
    </row>
    <row r="29" spans="1:57" x14ac:dyDescent="0.3">
      <c r="A29" s="147"/>
      <c r="B29" s="65" t="s">
        <v>38</v>
      </c>
      <c r="C29" s="66"/>
      <c r="D29" s="66"/>
      <c r="E29" s="66"/>
      <c r="F29" s="66"/>
      <c r="G29" s="66"/>
      <c r="H29" s="66"/>
      <c r="I29" s="67"/>
      <c r="J29" s="67"/>
      <c r="K29" s="68"/>
      <c r="L29" s="68"/>
      <c r="M29" s="69"/>
      <c r="N29" s="19"/>
      <c r="O29" s="19"/>
      <c r="P29" s="19"/>
      <c r="Q29" s="44"/>
      <c r="R29" s="44"/>
      <c r="S29" s="67"/>
      <c r="T29" s="67"/>
      <c r="U29" s="67"/>
      <c r="V29" s="67"/>
      <c r="W29" s="67"/>
      <c r="X29" s="67"/>
      <c r="Y29" s="67"/>
      <c r="Z29" s="67"/>
      <c r="AA29" s="81"/>
      <c r="AB29" s="81"/>
      <c r="AC29" s="18"/>
      <c r="AD29" s="18"/>
      <c r="AE29" s="18"/>
      <c r="AF29" s="19"/>
      <c r="AG29" s="19"/>
      <c r="AH29" s="18"/>
      <c r="AI29" s="18"/>
      <c r="AJ29" s="18"/>
      <c r="AK29" s="19"/>
      <c r="AL29" s="19"/>
      <c r="AM29" s="19"/>
      <c r="AN29" s="18"/>
      <c r="AO29" s="18"/>
      <c r="AP29" s="18"/>
      <c r="AQ29" s="19"/>
      <c r="AR29" s="19"/>
      <c r="AS29" s="19"/>
      <c r="AT29" s="18"/>
      <c r="AU29" s="18"/>
      <c r="AV29" s="18"/>
      <c r="AW29" s="19"/>
      <c r="AX29" s="19"/>
      <c r="AY29" s="19"/>
      <c r="AZ29" s="18"/>
      <c r="BA29" s="44"/>
    </row>
    <row r="30" spans="1:57" x14ac:dyDescent="0.3">
      <c r="A30" s="147"/>
      <c r="B30" s="65" t="s">
        <v>39</v>
      </c>
      <c r="C30" s="66"/>
      <c r="D30" s="66"/>
      <c r="E30" s="66"/>
      <c r="F30" s="66"/>
      <c r="G30" s="66"/>
      <c r="H30" s="66"/>
      <c r="I30" s="67"/>
      <c r="J30" s="67"/>
      <c r="K30" s="68"/>
      <c r="L30" s="68"/>
      <c r="M30" s="69"/>
      <c r="N30" s="19"/>
      <c r="O30" s="19"/>
      <c r="P30" s="19"/>
      <c r="Q30" s="44"/>
      <c r="R30" s="44"/>
      <c r="S30" s="67"/>
      <c r="T30" s="67"/>
      <c r="U30" s="67"/>
      <c r="V30" s="67"/>
      <c r="W30" s="67"/>
      <c r="X30" s="67"/>
      <c r="Y30" s="67"/>
      <c r="Z30" s="67"/>
      <c r="AA30" s="81"/>
      <c r="AB30" s="81"/>
      <c r="AC30" s="18"/>
      <c r="AD30" s="18"/>
      <c r="AE30" s="18"/>
      <c r="AF30" s="19"/>
      <c r="AG30" s="19"/>
      <c r="AH30" s="18"/>
      <c r="AI30" s="18"/>
      <c r="AJ30" s="18"/>
      <c r="AK30" s="19"/>
      <c r="AL30" s="19"/>
      <c r="AM30" s="19"/>
      <c r="AN30" s="18"/>
      <c r="AO30" s="18"/>
      <c r="AP30" s="18"/>
      <c r="AQ30" s="19"/>
      <c r="AR30" s="19"/>
      <c r="AS30" s="19"/>
      <c r="AT30" s="18"/>
      <c r="AU30" s="18"/>
      <c r="AV30" s="18"/>
      <c r="AW30" s="19"/>
      <c r="AX30" s="19"/>
      <c r="AY30" s="19"/>
      <c r="AZ30" s="18"/>
      <c r="BA30" s="44"/>
    </row>
    <row r="31" spans="1:57" x14ac:dyDescent="0.3">
      <c r="A31" s="148"/>
      <c r="B31" s="65" t="s">
        <v>40</v>
      </c>
      <c r="C31" s="66"/>
      <c r="D31" s="66"/>
      <c r="E31" s="66"/>
      <c r="F31" s="66"/>
      <c r="G31" s="66"/>
      <c r="H31" s="66"/>
      <c r="I31" s="67"/>
      <c r="J31" s="67"/>
      <c r="K31" s="68"/>
      <c r="L31" s="68"/>
      <c r="M31" s="69"/>
      <c r="N31" s="19"/>
      <c r="O31" s="19"/>
      <c r="P31" s="19"/>
      <c r="Q31" s="44"/>
      <c r="R31" s="44"/>
      <c r="S31" s="67"/>
      <c r="T31" s="67"/>
      <c r="U31" s="67"/>
      <c r="V31" s="67"/>
      <c r="W31" s="67"/>
      <c r="X31" s="67"/>
      <c r="Y31" s="67"/>
      <c r="Z31" s="67"/>
      <c r="AA31" s="81"/>
      <c r="AB31" s="81"/>
      <c r="AC31" s="18"/>
      <c r="AD31" s="18"/>
      <c r="AE31" s="18"/>
      <c r="AF31" s="19"/>
      <c r="AG31" s="19"/>
      <c r="AH31" s="18"/>
      <c r="AI31" s="18"/>
      <c r="AJ31" s="18"/>
      <c r="AK31" s="19"/>
      <c r="AL31" s="19"/>
      <c r="AM31" s="19"/>
      <c r="AN31" s="18"/>
      <c r="AO31" s="18"/>
      <c r="AP31" s="18"/>
      <c r="AQ31" s="19"/>
      <c r="AR31" s="19"/>
      <c r="AS31" s="19"/>
      <c r="AT31" s="18"/>
      <c r="AU31" s="18"/>
      <c r="AV31" s="18"/>
      <c r="AW31" s="19"/>
      <c r="AX31" s="19"/>
      <c r="AY31" s="19"/>
      <c r="AZ31" s="18"/>
      <c r="BA31" s="44"/>
    </row>
    <row r="32" spans="1:57" x14ac:dyDescent="0.3">
      <c r="A32" s="147"/>
      <c r="B32" s="65" t="s">
        <v>44</v>
      </c>
      <c r="C32" s="66"/>
      <c r="D32" s="66"/>
      <c r="E32" s="66"/>
      <c r="F32" s="66"/>
      <c r="G32" s="66"/>
      <c r="H32" s="66"/>
      <c r="I32" s="67"/>
      <c r="J32" s="67"/>
      <c r="K32" s="68"/>
      <c r="L32" s="68"/>
      <c r="M32" s="69"/>
      <c r="N32" s="19"/>
      <c r="O32" s="19"/>
      <c r="P32" s="19"/>
      <c r="Q32" s="44"/>
      <c r="R32" s="44"/>
      <c r="S32" s="82"/>
      <c r="T32" s="68"/>
      <c r="U32" s="68"/>
      <c r="V32" s="68"/>
      <c r="W32" s="68"/>
      <c r="X32" s="68"/>
      <c r="Y32" s="68"/>
      <c r="Z32" s="68"/>
      <c r="AA32" s="83"/>
      <c r="AB32" s="83"/>
      <c r="AC32" s="18"/>
      <c r="AD32" s="18"/>
      <c r="AE32" s="18"/>
      <c r="AF32" s="19"/>
      <c r="AG32" s="19"/>
      <c r="AH32" s="18"/>
      <c r="AI32" s="18"/>
      <c r="AJ32" s="18"/>
      <c r="AK32" s="19"/>
      <c r="AL32" s="19"/>
      <c r="AM32" s="19"/>
      <c r="AN32" s="18"/>
      <c r="AO32" s="18"/>
      <c r="AP32" s="18"/>
      <c r="AQ32" s="19"/>
      <c r="AR32" s="19"/>
      <c r="AS32" s="19"/>
      <c r="AT32" s="18"/>
      <c r="AU32" s="18"/>
      <c r="AV32" s="18"/>
      <c r="AW32" s="19"/>
      <c r="AX32" s="19"/>
      <c r="AY32" s="19"/>
      <c r="AZ32" s="18"/>
      <c r="BA32" s="44"/>
    </row>
    <row r="33" spans="1:53" x14ac:dyDescent="0.3">
      <c r="A33" s="147"/>
      <c r="B33" s="65"/>
      <c r="C33" s="66"/>
      <c r="D33" s="66"/>
      <c r="E33" s="66"/>
      <c r="F33" s="66"/>
      <c r="G33" s="66"/>
      <c r="H33" s="66"/>
      <c r="I33" s="67"/>
      <c r="J33" s="67"/>
      <c r="K33" s="68"/>
      <c r="L33" s="68"/>
      <c r="M33" s="69"/>
      <c r="N33" s="19"/>
      <c r="O33" s="19"/>
      <c r="P33" s="19"/>
      <c r="Q33" s="44"/>
      <c r="R33" s="44"/>
      <c r="S33" s="18"/>
      <c r="T33" s="19"/>
      <c r="U33" s="19"/>
      <c r="V33" s="19"/>
      <c r="W33" s="18"/>
      <c r="X33" s="18"/>
      <c r="Y33" s="18"/>
      <c r="Z33" s="19"/>
      <c r="AA33" s="19"/>
      <c r="AB33" s="19"/>
      <c r="AC33" s="18"/>
      <c r="AD33" s="18"/>
      <c r="AE33" s="18"/>
      <c r="AF33" s="19"/>
      <c r="AG33" s="19"/>
      <c r="AH33" s="18"/>
      <c r="AI33" s="18"/>
      <c r="AJ33" s="18"/>
      <c r="AK33" s="19"/>
      <c r="AL33" s="19"/>
      <c r="AM33" s="19"/>
      <c r="AN33" s="18"/>
      <c r="AO33" s="18"/>
      <c r="AP33" s="18"/>
      <c r="AQ33" s="19"/>
      <c r="AR33" s="19"/>
      <c r="AS33" s="19"/>
      <c r="AT33" s="18"/>
      <c r="AU33" s="18"/>
      <c r="AV33" s="18"/>
      <c r="AW33" s="19"/>
      <c r="AX33" s="19"/>
      <c r="AY33" s="19"/>
      <c r="AZ33" s="18"/>
      <c r="BA33" s="44"/>
    </row>
    <row r="34" spans="1:53" ht="15" thickBot="1" x14ac:dyDescent="0.35">
      <c r="A34" s="147"/>
      <c r="B34" s="70"/>
      <c r="C34" s="71"/>
      <c r="D34" s="71"/>
      <c r="E34" s="71"/>
      <c r="F34" s="71"/>
      <c r="G34" s="71"/>
      <c r="H34" s="71"/>
      <c r="I34" s="72"/>
      <c r="J34" s="72"/>
      <c r="K34" s="73"/>
      <c r="L34" s="73"/>
      <c r="M34" s="74"/>
      <c r="N34" s="19"/>
      <c r="O34" s="19"/>
      <c r="P34" s="19"/>
      <c r="Q34" s="44"/>
      <c r="R34" s="44"/>
      <c r="S34" s="18"/>
      <c r="T34" s="19"/>
      <c r="U34" s="19"/>
      <c r="V34" s="19"/>
      <c r="W34" s="18"/>
      <c r="X34" s="18"/>
      <c r="Y34" s="18"/>
      <c r="Z34" s="19"/>
      <c r="AA34" s="19"/>
      <c r="AB34" s="19"/>
      <c r="AC34" s="18"/>
      <c r="AD34" s="18"/>
      <c r="AE34" s="18"/>
      <c r="AF34" s="19"/>
      <c r="AG34" s="19"/>
      <c r="AH34" s="18"/>
      <c r="AI34" s="18"/>
      <c r="AJ34" s="18"/>
      <c r="AK34" s="19"/>
      <c r="AL34" s="19"/>
      <c r="AM34" s="19"/>
      <c r="AN34" s="18"/>
      <c r="AO34" s="18"/>
      <c r="AP34" s="18"/>
      <c r="AQ34" s="19"/>
      <c r="AR34" s="19"/>
      <c r="AS34" s="19"/>
      <c r="AT34" s="18"/>
      <c r="AU34" s="18"/>
      <c r="AV34" s="18"/>
      <c r="AW34" s="19"/>
      <c r="AX34" s="19"/>
      <c r="AY34" s="19"/>
      <c r="AZ34" s="18"/>
      <c r="BA34" s="44"/>
    </row>
    <row r="35" spans="1:53" ht="15" thickTop="1" x14ac:dyDescent="0.3">
      <c r="A35" s="147"/>
      <c r="B35" s="17"/>
      <c r="C35" s="19"/>
      <c r="D35" s="19"/>
      <c r="E35" s="19"/>
      <c r="F35" s="19"/>
      <c r="G35" s="46"/>
      <c r="H35" s="34"/>
      <c r="I35" s="34"/>
      <c r="J35" s="34"/>
      <c r="K35" s="35"/>
      <c r="L35" s="35"/>
      <c r="M35" s="45"/>
      <c r="N35" s="19"/>
      <c r="O35" s="19"/>
      <c r="P35" s="19"/>
      <c r="Q35" s="44"/>
      <c r="R35" s="44"/>
      <c r="S35" s="18"/>
      <c r="T35" s="19"/>
      <c r="U35" s="19"/>
      <c r="V35" s="19"/>
      <c r="W35" s="18"/>
      <c r="X35" s="18"/>
      <c r="Y35" s="18"/>
      <c r="Z35" s="19"/>
      <c r="AA35" s="19"/>
      <c r="AB35" s="19"/>
      <c r="AC35" s="18"/>
      <c r="AD35" s="18"/>
      <c r="AE35" s="18"/>
      <c r="AF35" s="19"/>
      <c r="AG35" s="19"/>
      <c r="AH35" s="18"/>
      <c r="AI35" s="18"/>
      <c r="AJ35" s="18"/>
      <c r="AK35" s="19"/>
      <c r="AL35" s="19"/>
      <c r="AM35" s="19"/>
      <c r="AN35" s="18"/>
      <c r="AO35" s="18"/>
      <c r="AP35" s="18"/>
      <c r="AQ35" s="19"/>
      <c r="AR35" s="19"/>
      <c r="AS35" s="19"/>
      <c r="AT35" s="18"/>
      <c r="AU35" s="18"/>
      <c r="AV35" s="18"/>
      <c r="AW35" s="19"/>
      <c r="AX35" s="19"/>
      <c r="AY35" s="19"/>
      <c r="AZ35" s="18"/>
      <c r="BA35" s="44"/>
    </row>
    <row r="36" spans="1:53" x14ac:dyDescent="0.3">
      <c r="A36" s="147"/>
      <c r="B36" s="17"/>
      <c r="C36" s="19"/>
      <c r="D36" s="19"/>
      <c r="E36" s="19"/>
      <c r="F36" s="19"/>
      <c r="G36" s="46"/>
      <c r="H36" s="19"/>
      <c r="I36" s="19"/>
      <c r="J36" s="19"/>
      <c r="K36" s="35"/>
      <c r="L36" s="35"/>
      <c r="M36" s="45"/>
      <c r="N36" s="19"/>
      <c r="O36" s="19"/>
      <c r="P36" s="19"/>
      <c r="Q36" s="44"/>
      <c r="R36" s="44"/>
      <c r="S36" s="18"/>
      <c r="T36" s="19"/>
      <c r="U36" s="19"/>
      <c r="V36" s="19"/>
      <c r="W36" s="18"/>
      <c r="X36" s="18"/>
      <c r="Y36" s="18"/>
      <c r="Z36" s="19"/>
      <c r="AA36" s="19"/>
      <c r="AB36" s="19"/>
      <c r="AC36" s="18"/>
      <c r="AD36" s="18"/>
      <c r="AE36" s="18"/>
      <c r="AF36" s="19"/>
      <c r="AG36" s="19"/>
      <c r="AH36" s="18"/>
      <c r="AI36" s="18"/>
      <c r="AJ36" s="18"/>
      <c r="AK36" s="19"/>
      <c r="AL36" s="19"/>
      <c r="AM36" s="19"/>
      <c r="AN36" s="18"/>
      <c r="AO36" s="18"/>
      <c r="AP36" s="18"/>
      <c r="AQ36" s="19"/>
      <c r="AR36" s="19"/>
      <c r="AS36" s="19"/>
      <c r="AT36" s="18"/>
      <c r="AU36" s="18"/>
      <c r="AV36" s="18"/>
      <c r="AW36" s="19"/>
      <c r="AX36" s="19"/>
      <c r="AY36" s="19"/>
      <c r="AZ36" s="18"/>
      <c r="BA36" s="44"/>
    </row>
    <row r="37" spans="1:53" x14ac:dyDescent="0.3">
      <c r="A37" s="147"/>
      <c r="B37" s="17"/>
      <c r="C37" s="19"/>
      <c r="D37" s="19"/>
      <c r="E37" s="19"/>
      <c r="F37" s="19"/>
      <c r="G37" s="46"/>
      <c r="H37" s="19"/>
      <c r="I37" s="19"/>
      <c r="J37" s="19"/>
      <c r="K37" s="35"/>
      <c r="L37" s="35"/>
      <c r="M37" s="45"/>
      <c r="N37" s="19"/>
      <c r="O37" s="19"/>
      <c r="P37" s="19"/>
      <c r="Q37" s="44"/>
      <c r="R37" s="44"/>
      <c r="S37" s="18"/>
      <c r="T37" s="19"/>
      <c r="U37" s="19"/>
      <c r="V37" s="19"/>
      <c r="W37" s="18"/>
      <c r="X37" s="18"/>
      <c r="Y37" s="18"/>
      <c r="Z37" s="19"/>
      <c r="AA37" s="19"/>
      <c r="AB37" s="19"/>
      <c r="AC37" s="18"/>
      <c r="AD37" s="18"/>
      <c r="AE37" s="18"/>
      <c r="AF37" s="19"/>
      <c r="AG37" s="19"/>
      <c r="AH37" s="18"/>
      <c r="AI37" s="18"/>
      <c r="AJ37" s="18"/>
      <c r="AK37" s="19"/>
      <c r="AL37" s="19"/>
      <c r="AM37" s="19"/>
      <c r="AN37" s="18"/>
      <c r="AO37" s="18"/>
      <c r="AP37" s="18"/>
      <c r="AQ37" s="19"/>
      <c r="AR37" s="19"/>
      <c r="AS37" s="19"/>
      <c r="AT37" s="18"/>
      <c r="AU37" s="18"/>
      <c r="AV37" s="18"/>
      <c r="AW37" s="19"/>
      <c r="AX37" s="19"/>
      <c r="AY37" s="19"/>
      <c r="AZ37" s="18"/>
      <c r="BA37" s="44"/>
    </row>
    <row r="38" spans="1:53" x14ac:dyDescent="0.3">
      <c r="A38" s="147"/>
      <c r="B38" s="17"/>
      <c r="C38" s="19"/>
      <c r="D38" s="19"/>
      <c r="E38" s="19"/>
      <c r="F38" s="19"/>
      <c r="G38" s="46"/>
      <c r="H38" s="34"/>
      <c r="I38" s="34"/>
      <c r="J38" s="34"/>
      <c r="K38" s="35"/>
      <c r="L38" s="35"/>
      <c r="M38" s="45"/>
      <c r="N38" s="19"/>
      <c r="O38" s="19"/>
      <c r="P38" s="19"/>
      <c r="Q38" s="44"/>
      <c r="R38" s="44"/>
      <c r="S38" s="18"/>
      <c r="T38" s="19"/>
      <c r="U38" s="19"/>
      <c r="V38" s="19"/>
      <c r="W38" s="18"/>
      <c r="X38" s="18"/>
      <c r="Y38" s="18"/>
      <c r="Z38" s="19"/>
      <c r="AA38" s="19"/>
      <c r="AB38" s="19"/>
      <c r="AC38" s="18"/>
      <c r="AD38" s="18"/>
      <c r="AE38" s="18"/>
      <c r="AF38" s="19"/>
      <c r="AG38" s="19"/>
      <c r="AH38" s="18"/>
      <c r="AI38" s="18"/>
      <c r="AJ38" s="18"/>
      <c r="AK38" s="19"/>
      <c r="AL38" s="19"/>
      <c r="AM38" s="19"/>
      <c r="AN38" s="18"/>
      <c r="AO38" s="18"/>
      <c r="AP38" s="18"/>
      <c r="AQ38" s="19"/>
      <c r="AR38" s="19"/>
      <c r="AS38" s="19"/>
      <c r="AT38" s="18"/>
      <c r="AU38" s="18"/>
      <c r="AV38" s="18"/>
      <c r="AW38" s="19"/>
      <c r="AX38" s="19"/>
      <c r="AY38" s="19"/>
      <c r="AZ38" s="18"/>
      <c r="BA38" s="44"/>
    </row>
    <row r="39" spans="1:53" x14ac:dyDescent="0.3">
      <c r="A39" s="147"/>
      <c r="B39" s="17"/>
      <c r="C39" s="19"/>
      <c r="D39" s="19"/>
      <c r="E39" s="19"/>
      <c r="F39" s="19"/>
      <c r="G39" s="46"/>
      <c r="H39" s="34"/>
      <c r="I39" s="34"/>
      <c r="J39" s="34"/>
      <c r="K39" s="35"/>
      <c r="L39" s="35"/>
      <c r="M39" s="45"/>
      <c r="N39" s="19"/>
      <c r="O39" s="19"/>
      <c r="P39" s="19"/>
      <c r="Q39" s="44"/>
      <c r="R39" s="44"/>
      <c r="S39" s="18"/>
      <c r="T39" s="19"/>
      <c r="U39" s="19"/>
      <c r="V39" s="19"/>
      <c r="W39" s="18"/>
      <c r="X39" s="18"/>
      <c r="Y39" s="18"/>
      <c r="Z39" s="19"/>
      <c r="AA39" s="19"/>
      <c r="AB39" s="19"/>
      <c r="AC39" s="18"/>
      <c r="AD39" s="18"/>
      <c r="AE39" s="18"/>
      <c r="AF39" s="19"/>
      <c r="AG39" s="19"/>
      <c r="AH39" s="18"/>
      <c r="AI39" s="18"/>
      <c r="AJ39" s="18"/>
      <c r="AK39" s="19"/>
      <c r="AL39" s="19"/>
      <c r="AM39" s="19"/>
      <c r="AN39" s="18"/>
      <c r="AO39" s="18"/>
      <c r="AP39" s="18"/>
      <c r="AQ39" s="19"/>
      <c r="AR39" s="19"/>
      <c r="AS39" s="19"/>
      <c r="AT39" s="18"/>
      <c r="AU39" s="18"/>
      <c r="AV39" s="18"/>
      <c r="AW39" s="19"/>
      <c r="AX39" s="19"/>
      <c r="AY39" s="19"/>
      <c r="AZ39" s="18"/>
      <c r="BA39" s="44"/>
    </row>
    <row r="40" spans="1:53" x14ac:dyDescent="0.3">
      <c r="A40" s="147"/>
      <c r="B40" s="17"/>
      <c r="C40" s="19"/>
      <c r="D40" s="19"/>
      <c r="E40" s="19"/>
      <c r="F40" s="19"/>
      <c r="G40" s="46"/>
      <c r="H40" s="19"/>
      <c r="I40" s="19"/>
      <c r="J40" s="19"/>
      <c r="K40" s="35"/>
      <c r="L40" s="35"/>
      <c r="M40" s="45"/>
      <c r="N40" s="19"/>
      <c r="O40" s="19"/>
      <c r="P40" s="19"/>
      <c r="Q40" s="44"/>
      <c r="R40" s="44"/>
      <c r="S40" s="18"/>
      <c r="T40" s="19"/>
      <c r="U40" s="19"/>
      <c r="V40" s="19"/>
      <c r="W40" s="18"/>
      <c r="X40" s="18"/>
      <c r="Y40" s="18"/>
      <c r="Z40" s="19"/>
      <c r="AA40" s="19"/>
      <c r="AB40" s="19"/>
      <c r="AC40" s="18"/>
      <c r="AD40" s="18"/>
      <c r="AE40" s="18"/>
      <c r="AF40" s="19"/>
      <c r="AG40" s="19"/>
      <c r="AH40" s="18"/>
      <c r="AI40" s="18"/>
      <c r="AJ40" s="18"/>
      <c r="AK40" s="19"/>
      <c r="AL40" s="19"/>
      <c r="AM40" s="19"/>
      <c r="AN40" s="18"/>
      <c r="AO40" s="18"/>
      <c r="AP40" s="18"/>
      <c r="AQ40" s="19"/>
      <c r="AR40" s="19"/>
      <c r="AS40" s="19"/>
      <c r="AT40" s="18"/>
      <c r="AU40" s="18"/>
      <c r="AV40" s="18"/>
      <c r="AW40" s="19"/>
      <c r="AX40" s="19"/>
      <c r="AY40" s="19"/>
      <c r="AZ40" s="18"/>
      <c r="BA40" s="44"/>
    </row>
    <row r="41" spans="1:53" x14ac:dyDescent="0.3">
      <c r="A41" s="147"/>
      <c r="B41" s="17"/>
      <c r="C41" s="19"/>
      <c r="D41" s="19"/>
      <c r="E41" s="19"/>
      <c r="F41" s="19"/>
      <c r="G41" s="46"/>
      <c r="H41" s="19"/>
      <c r="I41" s="19"/>
      <c r="J41" s="19"/>
      <c r="K41" s="35"/>
      <c r="L41" s="35"/>
      <c r="M41" s="45"/>
      <c r="N41" s="19"/>
      <c r="O41" s="19"/>
      <c r="P41" s="19"/>
      <c r="Q41" s="44"/>
      <c r="R41" s="44"/>
      <c r="S41" s="18"/>
      <c r="T41" s="19"/>
      <c r="U41" s="19"/>
      <c r="V41" s="19"/>
      <c r="W41" s="18"/>
      <c r="X41" s="18"/>
      <c r="Y41" s="18"/>
      <c r="Z41" s="19"/>
      <c r="AA41" s="19"/>
      <c r="AB41" s="19"/>
      <c r="AC41" s="18"/>
      <c r="AD41" s="18"/>
      <c r="AE41" s="18"/>
      <c r="AF41" s="19"/>
      <c r="AG41" s="19"/>
      <c r="AH41" s="18"/>
      <c r="AI41" s="18"/>
      <c r="AJ41" s="18"/>
      <c r="AK41" s="19"/>
      <c r="AL41" s="19"/>
      <c r="AM41" s="19"/>
      <c r="AN41" s="18"/>
      <c r="AO41" s="18"/>
      <c r="AP41" s="18"/>
      <c r="AQ41" s="19"/>
      <c r="AR41" s="19"/>
      <c r="AS41" s="19"/>
      <c r="AT41" s="18"/>
      <c r="AU41" s="18"/>
      <c r="AV41" s="18"/>
      <c r="AW41" s="19"/>
      <c r="AX41" s="19"/>
      <c r="AY41" s="19"/>
      <c r="AZ41" s="18"/>
      <c r="BA41" s="44"/>
    </row>
    <row r="42" spans="1:53" x14ac:dyDescent="0.3">
      <c r="A42" s="147"/>
      <c r="B42" s="17"/>
      <c r="C42" s="19"/>
      <c r="D42" s="19"/>
      <c r="E42" s="19"/>
      <c r="F42" s="19"/>
      <c r="G42" s="46"/>
      <c r="H42" s="19"/>
      <c r="I42" s="19"/>
      <c r="J42" s="19"/>
      <c r="K42" s="35"/>
      <c r="L42" s="35"/>
      <c r="M42" s="45"/>
      <c r="N42" s="19"/>
      <c r="O42" s="19"/>
      <c r="P42" s="19"/>
      <c r="Q42" s="44"/>
      <c r="R42" s="44"/>
      <c r="S42" s="18"/>
      <c r="T42" s="19"/>
      <c r="U42" s="19"/>
      <c r="V42" s="19"/>
      <c r="W42" s="18"/>
      <c r="X42" s="18"/>
      <c r="Y42" s="18"/>
      <c r="Z42" s="19"/>
      <c r="AA42" s="19"/>
      <c r="AB42" s="19"/>
      <c r="AC42" s="18"/>
      <c r="AD42" s="18"/>
      <c r="AE42" s="18"/>
      <c r="AF42" s="19"/>
      <c r="AG42" s="19"/>
      <c r="AH42" s="18"/>
      <c r="AI42" s="18"/>
      <c r="AJ42" s="18"/>
      <c r="AK42" s="19"/>
      <c r="AL42" s="19"/>
      <c r="AM42" s="19"/>
      <c r="AN42" s="18"/>
      <c r="AO42" s="18"/>
      <c r="AP42" s="18"/>
      <c r="AQ42" s="19"/>
      <c r="AR42" s="19"/>
      <c r="AS42" s="19"/>
      <c r="AT42" s="18"/>
      <c r="AU42" s="18"/>
      <c r="AV42" s="18"/>
      <c r="AW42" s="19"/>
      <c r="AX42" s="19"/>
      <c r="AY42" s="19"/>
      <c r="AZ42" s="18"/>
      <c r="BA42" s="44"/>
    </row>
    <row r="43" spans="1:53" x14ac:dyDescent="0.3">
      <c r="A43" s="147"/>
      <c r="B43" s="17"/>
      <c r="C43" s="19"/>
      <c r="D43" s="19"/>
      <c r="E43" s="19"/>
      <c r="F43" s="19"/>
      <c r="G43" s="46"/>
      <c r="H43" s="19"/>
      <c r="I43" s="19"/>
      <c r="J43" s="19"/>
      <c r="K43" s="35"/>
      <c r="L43" s="35"/>
      <c r="M43" s="45"/>
      <c r="N43" s="19"/>
      <c r="O43" s="19"/>
      <c r="P43" s="19"/>
      <c r="Q43" s="44"/>
      <c r="R43" s="44"/>
      <c r="S43" s="18"/>
      <c r="T43" s="19"/>
      <c r="U43" s="19"/>
      <c r="V43" s="19"/>
      <c r="W43" s="18"/>
      <c r="X43" s="18"/>
      <c r="Y43" s="18"/>
      <c r="Z43" s="19"/>
      <c r="AA43" s="19"/>
      <c r="AB43" s="19"/>
      <c r="AC43" s="18"/>
      <c r="AD43" s="18"/>
      <c r="AE43" s="18"/>
      <c r="AF43" s="19"/>
      <c r="AG43" s="19"/>
      <c r="AH43" s="18"/>
      <c r="AI43" s="18"/>
      <c r="AJ43" s="18"/>
      <c r="AK43" s="19"/>
      <c r="AL43" s="19"/>
      <c r="AM43" s="19"/>
      <c r="AN43" s="18"/>
      <c r="AO43" s="18"/>
      <c r="AP43" s="18"/>
      <c r="AQ43" s="19"/>
      <c r="AR43" s="19"/>
      <c r="AS43" s="19"/>
      <c r="AT43" s="18"/>
      <c r="AU43" s="18"/>
      <c r="AV43" s="18"/>
      <c r="AW43" s="19"/>
      <c r="AX43" s="19"/>
      <c r="AY43" s="19"/>
      <c r="AZ43" s="18"/>
      <c r="BA43" s="44"/>
    </row>
    <row r="44" spans="1:53" x14ac:dyDescent="0.3">
      <c r="A44" s="147"/>
      <c r="B44" s="17"/>
      <c r="C44" s="19"/>
      <c r="D44" s="19"/>
      <c r="E44" s="19"/>
      <c r="F44" s="19"/>
      <c r="G44" s="46"/>
      <c r="H44" s="19"/>
      <c r="I44" s="19"/>
      <c r="J44" s="19"/>
      <c r="K44" s="35"/>
      <c r="L44" s="35"/>
      <c r="M44" s="45"/>
      <c r="N44" s="19"/>
      <c r="O44" s="19"/>
      <c r="P44" s="19"/>
      <c r="Q44" s="44"/>
      <c r="R44" s="44"/>
      <c r="S44" s="18"/>
      <c r="T44" s="19"/>
      <c r="U44" s="19"/>
      <c r="V44" s="19"/>
      <c r="W44" s="18"/>
      <c r="X44" s="18"/>
      <c r="Y44" s="18"/>
      <c r="Z44" s="19"/>
      <c r="AA44" s="19"/>
      <c r="AB44" s="19"/>
      <c r="AC44" s="18"/>
      <c r="AD44" s="18"/>
      <c r="AE44" s="18"/>
      <c r="AF44" s="19"/>
      <c r="AG44" s="19"/>
      <c r="AH44" s="18"/>
      <c r="AI44" s="18"/>
      <c r="AJ44" s="18"/>
      <c r="AK44" s="19"/>
      <c r="AL44" s="19"/>
      <c r="AM44" s="19"/>
      <c r="AN44" s="18"/>
      <c r="AO44" s="18"/>
      <c r="AP44" s="18"/>
      <c r="AQ44" s="19"/>
      <c r="AR44" s="19"/>
      <c r="AS44" s="19"/>
      <c r="AT44" s="18"/>
      <c r="AU44" s="18"/>
      <c r="AV44" s="18"/>
      <c r="AW44" s="19"/>
      <c r="AX44" s="19"/>
      <c r="AY44" s="19"/>
      <c r="AZ44" s="18"/>
      <c r="BA44" s="44"/>
    </row>
    <row r="45" spans="1:53" x14ac:dyDescent="0.3">
      <c r="A45" s="147"/>
      <c r="B45" s="17"/>
      <c r="C45" s="19"/>
      <c r="D45" s="19"/>
      <c r="E45" s="19"/>
      <c r="F45" s="19"/>
      <c r="G45" s="46"/>
      <c r="H45" s="19"/>
      <c r="I45" s="19"/>
      <c r="J45" s="19"/>
      <c r="K45" s="35"/>
      <c r="L45" s="35"/>
      <c r="M45" s="45"/>
      <c r="N45" s="19"/>
      <c r="O45" s="19"/>
      <c r="P45" s="19"/>
      <c r="Q45" s="44"/>
      <c r="R45" s="44"/>
      <c r="S45" s="18"/>
      <c r="T45" s="19"/>
      <c r="U45" s="19"/>
      <c r="V45" s="19"/>
      <c r="W45" s="18"/>
      <c r="X45" s="18"/>
      <c r="Y45" s="18"/>
      <c r="Z45" s="19"/>
      <c r="AA45" s="19"/>
      <c r="AB45" s="19"/>
      <c r="AC45" s="18"/>
      <c r="AD45" s="18"/>
      <c r="AE45" s="18"/>
      <c r="AF45" s="19"/>
      <c r="AG45" s="19"/>
      <c r="AH45" s="18"/>
      <c r="AI45" s="18"/>
      <c r="AJ45" s="18"/>
      <c r="AK45" s="19"/>
      <c r="AL45" s="19"/>
      <c r="AM45" s="19"/>
      <c r="AN45" s="18"/>
      <c r="AO45" s="18"/>
      <c r="AP45" s="18"/>
      <c r="AQ45" s="19"/>
      <c r="AR45" s="19"/>
      <c r="AS45" s="19"/>
      <c r="AT45" s="18"/>
      <c r="AU45" s="18"/>
      <c r="AV45" s="18"/>
      <c r="AW45" s="19"/>
      <c r="AX45" s="19"/>
      <c r="AY45" s="19"/>
      <c r="AZ45" s="18"/>
      <c r="BA45" s="44"/>
    </row>
    <row r="46" spans="1:53" x14ac:dyDescent="0.3">
      <c r="A46" s="147"/>
      <c r="B46" s="17"/>
      <c r="C46" s="19"/>
      <c r="D46" s="19"/>
      <c r="E46" s="19"/>
      <c r="F46" s="19"/>
      <c r="G46" s="46"/>
      <c r="H46" s="19"/>
      <c r="I46" s="19"/>
      <c r="J46" s="19"/>
      <c r="K46" s="35"/>
      <c r="L46" s="35"/>
      <c r="M46" s="45"/>
      <c r="N46" s="19"/>
      <c r="O46" s="19"/>
      <c r="P46" s="19"/>
      <c r="Q46" s="44"/>
      <c r="R46" s="44"/>
      <c r="S46" s="18"/>
      <c r="T46" s="19"/>
      <c r="U46" s="19"/>
      <c r="V46" s="19"/>
      <c r="W46" s="18"/>
      <c r="X46" s="18"/>
      <c r="Y46" s="18"/>
      <c r="Z46" s="19"/>
      <c r="AA46" s="19"/>
      <c r="AB46" s="19"/>
      <c r="AC46" s="18"/>
      <c r="AD46" s="18"/>
      <c r="AE46" s="18"/>
      <c r="AF46" s="19"/>
      <c r="AG46" s="19"/>
      <c r="AH46" s="18"/>
      <c r="AI46" s="18"/>
      <c r="AJ46" s="18"/>
      <c r="AK46" s="19"/>
      <c r="AL46" s="19"/>
      <c r="AM46" s="19"/>
      <c r="AN46" s="18"/>
      <c r="AO46" s="18"/>
      <c r="AP46" s="18"/>
      <c r="AQ46" s="19"/>
      <c r="AR46" s="19"/>
      <c r="AS46" s="19"/>
      <c r="AT46" s="18"/>
      <c r="AU46" s="18"/>
      <c r="AV46" s="18"/>
      <c r="AW46" s="19"/>
      <c r="AX46" s="19"/>
      <c r="AY46" s="19"/>
      <c r="AZ46" s="18"/>
      <c r="BA46" s="44"/>
    </row>
    <row r="47" spans="1:53" x14ac:dyDescent="0.3">
      <c r="A47" s="147"/>
      <c r="B47" s="17"/>
      <c r="C47" s="19"/>
      <c r="D47" s="19"/>
      <c r="E47" s="19"/>
      <c r="F47" s="19"/>
      <c r="G47" s="46"/>
      <c r="H47" s="19"/>
      <c r="I47" s="19"/>
      <c r="J47" s="19"/>
      <c r="K47" s="35"/>
      <c r="L47" s="35"/>
      <c r="M47" s="45"/>
      <c r="N47" s="19"/>
      <c r="O47" s="19"/>
      <c r="P47" s="19"/>
      <c r="Q47" s="44"/>
      <c r="R47" s="44"/>
      <c r="S47" s="18"/>
      <c r="T47" s="19"/>
      <c r="U47" s="19"/>
      <c r="V47" s="19"/>
      <c r="W47" s="18"/>
      <c r="X47" s="18"/>
      <c r="Y47" s="18"/>
      <c r="Z47" s="19"/>
      <c r="AA47" s="19"/>
      <c r="AB47" s="19"/>
      <c r="AC47" s="18"/>
      <c r="AD47" s="18"/>
      <c r="AE47" s="18"/>
      <c r="AF47" s="19"/>
      <c r="AG47" s="19"/>
      <c r="AH47" s="18"/>
      <c r="AI47" s="18"/>
      <c r="AJ47" s="18"/>
      <c r="AK47" s="19"/>
      <c r="AL47" s="19"/>
      <c r="AM47" s="19"/>
      <c r="AN47" s="18"/>
      <c r="AO47" s="18"/>
      <c r="AP47" s="18"/>
      <c r="AQ47" s="19"/>
      <c r="AR47" s="19"/>
      <c r="AS47" s="19"/>
      <c r="AT47" s="18"/>
      <c r="AU47" s="18"/>
      <c r="AV47" s="18"/>
      <c r="AW47" s="19"/>
      <c r="AX47" s="19"/>
      <c r="AY47" s="19"/>
      <c r="AZ47" s="18"/>
      <c r="BA47" s="44"/>
    </row>
    <row r="48" spans="1:53" x14ac:dyDescent="0.3">
      <c r="A48" s="147"/>
      <c r="B48" s="17"/>
      <c r="C48" s="19"/>
      <c r="D48" s="19"/>
      <c r="E48" s="19"/>
      <c r="F48" s="19"/>
      <c r="G48" s="46"/>
      <c r="H48" s="19"/>
      <c r="I48" s="19"/>
      <c r="J48" s="19"/>
      <c r="K48" s="35"/>
      <c r="L48" s="35"/>
      <c r="M48" s="45"/>
      <c r="N48" s="19"/>
      <c r="O48" s="19"/>
      <c r="P48" s="19"/>
      <c r="Q48" s="44"/>
      <c r="R48" s="44"/>
      <c r="S48" s="18"/>
      <c r="T48" s="19"/>
      <c r="U48" s="19"/>
      <c r="V48" s="19"/>
      <c r="W48" s="18"/>
      <c r="X48" s="18"/>
      <c r="Y48" s="18"/>
      <c r="Z48" s="19"/>
      <c r="AA48" s="19"/>
      <c r="AB48" s="19"/>
      <c r="AC48" s="18"/>
      <c r="AD48" s="18"/>
      <c r="AE48" s="18"/>
      <c r="AF48" s="19"/>
      <c r="AG48" s="19"/>
      <c r="AH48" s="18"/>
      <c r="AI48" s="18"/>
      <c r="AJ48" s="18"/>
      <c r="AK48" s="19"/>
      <c r="AL48" s="19"/>
      <c r="AM48" s="19"/>
      <c r="AN48" s="18"/>
      <c r="AO48" s="18"/>
      <c r="AP48" s="18"/>
      <c r="AQ48" s="19"/>
      <c r="AR48" s="19"/>
      <c r="AS48" s="19"/>
      <c r="AT48" s="18"/>
      <c r="AU48" s="18"/>
      <c r="AV48" s="18"/>
      <c r="AW48" s="19"/>
      <c r="AX48" s="19"/>
      <c r="AY48" s="19"/>
      <c r="AZ48" s="18"/>
      <c r="BA48" s="44"/>
    </row>
    <row r="49" spans="1:56" x14ac:dyDescent="0.3">
      <c r="A49" s="147"/>
      <c r="B49" s="17"/>
      <c r="C49" s="19"/>
      <c r="D49" s="19"/>
      <c r="E49" s="19"/>
      <c r="F49" s="19"/>
      <c r="G49" s="46"/>
      <c r="H49" s="19"/>
      <c r="I49" s="19"/>
      <c r="J49" s="19"/>
      <c r="K49" s="35"/>
      <c r="L49" s="35"/>
      <c r="M49" s="45"/>
      <c r="N49" s="19"/>
      <c r="O49" s="19"/>
      <c r="P49" s="19"/>
      <c r="Q49" s="44"/>
      <c r="R49" s="44"/>
      <c r="S49" s="18"/>
      <c r="T49" s="19"/>
      <c r="U49" s="19"/>
      <c r="V49" s="19"/>
      <c r="W49" s="18"/>
      <c r="X49" s="18"/>
      <c r="Y49" s="18"/>
      <c r="Z49" s="19"/>
      <c r="AA49" s="19"/>
      <c r="AB49" s="19"/>
      <c r="AC49" s="18"/>
      <c r="AD49" s="18"/>
      <c r="AE49" s="18"/>
      <c r="AF49" s="19"/>
      <c r="AG49" s="19"/>
      <c r="AH49" s="18"/>
      <c r="AI49" s="18"/>
      <c r="AJ49" s="18"/>
      <c r="AK49" s="19"/>
      <c r="AL49" s="19"/>
      <c r="AM49" s="19"/>
      <c r="AN49" s="18"/>
      <c r="AO49" s="18"/>
      <c r="AP49" s="18"/>
      <c r="AQ49" s="19"/>
      <c r="AR49" s="19"/>
      <c r="AS49" s="19"/>
      <c r="AT49" s="18"/>
      <c r="AU49" s="18"/>
      <c r="AV49" s="18"/>
      <c r="AW49" s="19"/>
      <c r="AX49" s="19"/>
      <c r="AY49" s="19"/>
      <c r="AZ49" s="18"/>
      <c r="BA49" s="44"/>
    </row>
    <row r="50" spans="1:56" x14ac:dyDescent="0.3">
      <c r="A50" s="147"/>
      <c r="B50" s="17"/>
      <c r="C50" s="19"/>
      <c r="D50" s="19"/>
      <c r="E50" s="19"/>
      <c r="F50" s="19"/>
      <c r="G50" s="46"/>
      <c r="H50" s="19"/>
      <c r="I50" s="19"/>
      <c r="J50" s="19"/>
      <c r="K50" s="35"/>
      <c r="L50" s="35"/>
      <c r="M50" s="45"/>
      <c r="N50" s="19"/>
      <c r="O50" s="19"/>
      <c r="P50" s="19"/>
      <c r="Q50" s="44"/>
      <c r="R50" s="44"/>
      <c r="S50" s="18"/>
      <c r="T50" s="19"/>
      <c r="U50" s="19"/>
      <c r="V50" s="19"/>
      <c r="W50" s="18"/>
      <c r="X50" s="18"/>
      <c r="Y50" s="18"/>
      <c r="Z50" s="19"/>
      <c r="AA50" s="19"/>
      <c r="AB50" s="19"/>
      <c r="AC50" s="18"/>
      <c r="AD50" s="18"/>
      <c r="AE50" s="18"/>
      <c r="AF50" s="19"/>
      <c r="AG50" s="19"/>
      <c r="AH50" s="18"/>
      <c r="AI50" s="18"/>
      <c r="AJ50" s="18"/>
      <c r="AK50" s="19"/>
      <c r="AL50" s="19"/>
      <c r="AM50" s="19"/>
      <c r="AN50" s="18"/>
      <c r="AO50" s="18"/>
      <c r="AP50" s="18"/>
      <c r="AQ50" s="19"/>
      <c r="AR50" s="19"/>
      <c r="AS50" s="19"/>
      <c r="AT50" s="18"/>
      <c r="AU50" s="18"/>
      <c r="AV50" s="18"/>
      <c r="AW50" s="19"/>
      <c r="AX50" s="19"/>
      <c r="AY50" s="19"/>
      <c r="AZ50" s="18"/>
      <c r="BA50" s="44"/>
    </row>
    <row r="51" spans="1:56" x14ac:dyDescent="0.3">
      <c r="A51" s="147"/>
      <c r="B51" s="17"/>
      <c r="C51" s="19"/>
      <c r="D51" s="19"/>
      <c r="E51" s="19"/>
      <c r="F51" s="19"/>
      <c r="G51" s="46"/>
      <c r="H51" s="19"/>
      <c r="I51" s="19"/>
      <c r="J51" s="19"/>
      <c r="K51" s="35"/>
      <c r="L51" s="35"/>
      <c r="M51" s="45"/>
      <c r="N51" s="19"/>
      <c r="O51" s="19"/>
      <c r="P51" s="19"/>
      <c r="Q51" s="44"/>
      <c r="R51" s="44"/>
      <c r="S51" s="18"/>
      <c r="T51" s="19"/>
      <c r="U51" s="19"/>
      <c r="V51" s="19"/>
      <c r="W51" s="18"/>
      <c r="X51" s="18"/>
      <c r="Y51" s="18"/>
      <c r="Z51" s="19"/>
      <c r="AA51" s="19"/>
      <c r="AB51" s="19"/>
      <c r="AC51" s="18"/>
      <c r="AD51" s="18"/>
      <c r="AE51" s="18"/>
      <c r="AF51" s="19"/>
      <c r="AG51" s="19"/>
      <c r="AH51" s="18"/>
      <c r="AI51" s="18"/>
      <c r="AJ51" s="18"/>
      <c r="AK51" s="19"/>
      <c r="AL51" s="19"/>
      <c r="AM51" s="19"/>
      <c r="AN51" s="18"/>
      <c r="AO51" s="18"/>
      <c r="AP51" s="18"/>
      <c r="AQ51" s="19"/>
      <c r="AR51" s="19"/>
      <c r="AS51" s="19"/>
      <c r="AT51" s="18"/>
      <c r="AU51" s="18"/>
      <c r="AV51" s="18"/>
      <c r="AW51" s="19"/>
      <c r="AX51" s="19"/>
      <c r="AY51" s="19"/>
      <c r="AZ51" s="18"/>
      <c r="BA51" s="44"/>
    </row>
    <row r="52" spans="1:56" x14ac:dyDescent="0.3">
      <c r="A52" s="147"/>
      <c r="B52" s="17"/>
      <c r="C52" s="19"/>
      <c r="D52" s="19"/>
      <c r="E52" s="19"/>
      <c r="F52" s="19"/>
      <c r="G52" s="46"/>
      <c r="H52" s="19"/>
      <c r="I52" s="19"/>
      <c r="J52" s="19"/>
      <c r="K52" s="35"/>
      <c r="L52" s="35"/>
      <c r="M52" s="45"/>
      <c r="N52" s="19"/>
      <c r="O52" s="19"/>
      <c r="P52" s="19"/>
      <c r="Q52" s="44"/>
      <c r="R52" s="44"/>
      <c r="S52" s="18"/>
      <c r="T52" s="19"/>
      <c r="U52" s="19"/>
      <c r="V52" s="19"/>
      <c r="W52" s="18"/>
      <c r="X52" s="18"/>
      <c r="Y52" s="18"/>
      <c r="Z52" s="19"/>
      <c r="AA52" s="19"/>
      <c r="AB52" s="19"/>
      <c r="AC52" s="18"/>
      <c r="AD52" s="18"/>
      <c r="AE52" s="18"/>
      <c r="AF52" s="19"/>
      <c r="AG52" s="19"/>
      <c r="AH52" s="18"/>
      <c r="AI52" s="18"/>
      <c r="AJ52" s="18"/>
      <c r="AK52" s="19"/>
      <c r="AL52" s="19"/>
      <c r="AM52" s="19"/>
      <c r="AN52" s="18"/>
      <c r="AO52" s="18"/>
      <c r="AP52" s="18"/>
      <c r="AQ52" s="19"/>
      <c r="AR52" s="19"/>
      <c r="AS52" s="19"/>
      <c r="AT52" s="18"/>
      <c r="AU52" s="18"/>
      <c r="AV52" s="18"/>
      <c r="AW52" s="19"/>
      <c r="AX52" s="19"/>
      <c r="AY52" s="19"/>
      <c r="AZ52" s="18"/>
      <c r="BA52" s="44"/>
    </row>
    <row r="53" spans="1:56" x14ac:dyDescent="0.3">
      <c r="A53" s="147"/>
      <c r="B53" s="17"/>
      <c r="C53" s="19"/>
      <c r="D53" s="19"/>
      <c r="E53" s="19"/>
      <c r="F53" s="19"/>
      <c r="G53" s="46"/>
      <c r="H53" s="19"/>
      <c r="I53" s="19"/>
      <c r="J53" s="19"/>
      <c r="K53" s="35"/>
      <c r="L53" s="35"/>
      <c r="M53" s="45"/>
      <c r="N53" s="19"/>
      <c r="O53" s="19"/>
      <c r="P53" s="19"/>
      <c r="Q53" s="44"/>
      <c r="R53" s="44"/>
      <c r="S53" s="18"/>
      <c r="T53" s="19"/>
      <c r="U53" s="19"/>
      <c r="V53" s="19"/>
      <c r="W53" s="18"/>
      <c r="X53" s="18"/>
      <c r="Y53" s="18"/>
      <c r="Z53" s="19"/>
      <c r="AA53" s="19"/>
      <c r="AB53" s="19"/>
      <c r="AC53" s="18"/>
      <c r="AD53" s="18"/>
      <c r="AE53" s="18"/>
      <c r="AF53" s="19"/>
      <c r="AG53" s="19"/>
      <c r="AH53" s="18"/>
      <c r="AI53" s="18"/>
      <c r="AJ53" s="18"/>
      <c r="AK53" s="19"/>
      <c r="AL53" s="19"/>
      <c r="AM53" s="19"/>
      <c r="AN53" s="18"/>
      <c r="AO53" s="18"/>
      <c r="AP53" s="18"/>
      <c r="AQ53" s="19"/>
      <c r="AR53" s="19"/>
      <c r="AS53" s="19"/>
      <c r="AT53" s="18"/>
      <c r="AU53" s="18"/>
      <c r="AV53" s="18"/>
      <c r="AW53" s="19"/>
      <c r="AX53" s="19"/>
      <c r="AY53" s="19"/>
      <c r="AZ53" s="18"/>
      <c r="BA53" s="44"/>
    </row>
    <row r="54" spans="1:56" x14ac:dyDescent="0.3">
      <c r="A54" s="147"/>
      <c r="B54" s="17"/>
      <c r="C54" s="19"/>
      <c r="D54" s="19"/>
      <c r="E54" s="19"/>
      <c r="F54" s="19"/>
      <c r="G54" s="46"/>
      <c r="H54" s="19"/>
      <c r="I54" s="19"/>
      <c r="J54" s="19"/>
      <c r="K54" s="35"/>
      <c r="L54" s="35"/>
      <c r="M54" s="45"/>
      <c r="N54" s="19"/>
      <c r="O54" s="19"/>
      <c r="P54" s="19"/>
      <c r="Q54" s="44"/>
      <c r="R54" s="44"/>
      <c r="S54" s="18"/>
      <c r="T54" s="19"/>
      <c r="U54" s="19"/>
      <c r="V54" s="19"/>
      <c r="W54" s="18"/>
      <c r="X54" s="18"/>
      <c r="Y54" s="18"/>
      <c r="Z54" s="19"/>
      <c r="AA54" s="19"/>
      <c r="AB54" s="19"/>
      <c r="AC54" s="18"/>
      <c r="AD54" s="18"/>
      <c r="AE54" s="18"/>
      <c r="AF54" s="19"/>
      <c r="AG54" s="19"/>
      <c r="AH54" s="18"/>
      <c r="AI54" s="18"/>
      <c r="AJ54" s="18"/>
      <c r="AK54" s="19"/>
      <c r="AL54" s="19"/>
      <c r="AM54" s="19"/>
      <c r="AN54" s="18"/>
      <c r="AO54" s="18"/>
      <c r="AP54" s="18"/>
      <c r="AQ54" s="19"/>
      <c r="AR54" s="19"/>
      <c r="AS54" s="19"/>
      <c r="AT54" s="18"/>
      <c r="AU54" s="18"/>
      <c r="AV54" s="18"/>
      <c r="AW54" s="19"/>
      <c r="AX54" s="19"/>
      <c r="AY54" s="19"/>
      <c r="AZ54" s="18"/>
      <c r="BA54" s="44"/>
    </row>
    <row r="55" spans="1:56" x14ac:dyDescent="0.3">
      <c r="A55" s="147"/>
      <c r="B55" s="17"/>
      <c r="C55" s="19"/>
      <c r="D55" s="19"/>
      <c r="E55" s="19"/>
      <c r="F55" s="19"/>
      <c r="G55" s="46"/>
      <c r="H55" s="19"/>
      <c r="I55" s="19"/>
      <c r="J55" s="19"/>
      <c r="K55" s="35"/>
      <c r="L55" s="35"/>
      <c r="M55" s="45"/>
      <c r="N55" s="19"/>
      <c r="O55" s="19"/>
      <c r="P55" s="19"/>
      <c r="Q55" s="44"/>
      <c r="R55" s="44"/>
      <c r="S55" s="18"/>
      <c r="T55" s="19"/>
      <c r="U55" s="19"/>
      <c r="V55" s="19"/>
      <c r="W55" s="18"/>
      <c r="X55" s="18"/>
      <c r="Y55" s="18"/>
      <c r="Z55" s="19"/>
      <c r="AA55" s="19"/>
      <c r="AB55" s="19"/>
      <c r="AC55" s="18"/>
      <c r="AD55" s="18"/>
      <c r="AE55" s="18"/>
      <c r="AF55" s="19"/>
      <c r="AG55" s="19"/>
      <c r="AH55" s="18"/>
      <c r="AI55" s="18"/>
      <c r="AJ55" s="18"/>
      <c r="AK55" s="19"/>
      <c r="AL55" s="19"/>
      <c r="AM55" s="19"/>
      <c r="AN55" s="18"/>
      <c r="AO55" s="18"/>
      <c r="AP55" s="18"/>
      <c r="AQ55" s="19"/>
      <c r="AR55" s="19"/>
      <c r="AS55" s="19"/>
      <c r="AT55" s="18"/>
      <c r="AU55" s="18"/>
      <c r="AV55" s="18"/>
      <c r="AW55" s="19"/>
      <c r="AX55" s="19"/>
      <c r="AY55" s="19"/>
      <c r="AZ55" s="18"/>
      <c r="BA55" s="44"/>
    </row>
    <row r="56" spans="1:56" x14ac:dyDescent="0.3">
      <c r="A56" s="147"/>
      <c r="B56" s="17"/>
      <c r="C56" s="19"/>
      <c r="D56" s="19"/>
      <c r="E56" s="19"/>
      <c r="F56" s="19"/>
      <c r="G56" s="46"/>
      <c r="H56" s="19"/>
      <c r="I56" s="19"/>
      <c r="J56" s="19"/>
      <c r="K56" s="35"/>
      <c r="L56" s="35"/>
      <c r="M56" s="45"/>
      <c r="N56" s="19"/>
      <c r="O56" s="19"/>
      <c r="P56" s="19"/>
      <c r="Q56" s="44"/>
      <c r="R56" s="44"/>
      <c r="S56" s="18"/>
      <c r="T56" s="19"/>
      <c r="U56" s="19"/>
      <c r="V56" s="19"/>
      <c r="W56" s="18"/>
      <c r="X56" s="18"/>
      <c r="Y56" s="18"/>
      <c r="Z56" s="19"/>
      <c r="AA56" s="19"/>
      <c r="AB56" s="19"/>
      <c r="AC56" s="18"/>
      <c r="AD56" s="18"/>
      <c r="AE56" s="18"/>
      <c r="AF56" s="19"/>
      <c r="AG56" s="19"/>
      <c r="AH56" s="18"/>
      <c r="AI56" s="18"/>
      <c r="AJ56" s="18"/>
      <c r="AK56" s="19"/>
      <c r="AL56" s="19"/>
      <c r="AM56" s="19"/>
      <c r="AN56" s="18"/>
      <c r="AO56" s="18"/>
      <c r="AP56" s="18"/>
      <c r="AQ56" s="19"/>
      <c r="AR56" s="19"/>
      <c r="AS56" s="19"/>
      <c r="AT56" s="18"/>
      <c r="AU56" s="18"/>
      <c r="AV56" s="18"/>
      <c r="AW56" s="19"/>
      <c r="AX56" s="19"/>
      <c r="AY56" s="19"/>
      <c r="AZ56" s="18"/>
      <c r="BA56" s="44"/>
    </row>
    <row r="57" spans="1:56" x14ac:dyDescent="0.3">
      <c r="A57" s="147"/>
      <c r="B57" s="17"/>
      <c r="C57" s="19"/>
      <c r="D57" s="19"/>
      <c r="E57" s="19"/>
      <c r="F57" s="19"/>
      <c r="G57" s="46"/>
      <c r="H57" s="19"/>
      <c r="I57" s="19"/>
      <c r="J57" s="19"/>
      <c r="K57" s="35"/>
      <c r="L57" s="35"/>
      <c r="M57" s="45"/>
      <c r="N57" s="19"/>
      <c r="O57" s="19"/>
      <c r="P57" s="19"/>
      <c r="Q57" s="44"/>
      <c r="R57" s="44"/>
      <c r="S57" s="18"/>
      <c r="T57" s="19"/>
      <c r="U57" s="19"/>
      <c r="V57" s="19"/>
      <c r="W57" s="18"/>
      <c r="X57" s="18"/>
      <c r="Y57" s="18"/>
      <c r="Z57" s="19"/>
      <c r="AA57" s="19"/>
      <c r="AB57" s="19"/>
      <c r="AC57" s="18"/>
      <c r="AD57" s="18"/>
      <c r="AE57" s="18"/>
      <c r="AF57" s="19"/>
      <c r="AG57" s="19"/>
      <c r="AH57" s="18"/>
      <c r="AI57" s="18"/>
      <c r="AJ57" s="18"/>
      <c r="AK57" s="19"/>
      <c r="AL57" s="19"/>
      <c r="AM57" s="19"/>
      <c r="AN57" s="18"/>
      <c r="AO57" s="18"/>
      <c r="AP57" s="18"/>
      <c r="AQ57" s="19"/>
      <c r="AR57" s="19"/>
      <c r="AS57" s="19"/>
      <c r="AT57" s="18"/>
      <c r="AU57" s="18"/>
      <c r="AV57" s="18"/>
      <c r="AW57" s="19"/>
      <c r="AX57" s="19"/>
      <c r="AY57" s="19"/>
      <c r="AZ57" s="18"/>
      <c r="BA57" s="44"/>
    </row>
    <row r="58" spans="1:56" ht="15" thickBot="1" x14ac:dyDescent="0.35">
      <c r="A58" s="147"/>
      <c r="B58" s="17"/>
      <c r="C58" s="19"/>
      <c r="D58" s="19"/>
      <c r="E58" s="19"/>
      <c r="F58" s="19"/>
      <c r="G58" s="46"/>
      <c r="H58" s="19"/>
      <c r="I58" s="19"/>
      <c r="J58" s="19"/>
      <c r="K58" s="35"/>
      <c r="L58" s="35"/>
      <c r="M58" s="45"/>
      <c r="N58" s="19"/>
      <c r="O58" s="19"/>
      <c r="P58" s="19"/>
      <c r="Q58" s="44"/>
      <c r="R58" s="44"/>
      <c r="S58" s="18"/>
      <c r="T58" s="19"/>
      <c r="U58" s="19"/>
      <c r="V58" s="19"/>
      <c r="W58" s="18"/>
      <c r="X58" s="18"/>
      <c r="Y58" s="18"/>
      <c r="Z58" s="19"/>
      <c r="AA58" s="19"/>
      <c r="AB58" s="19"/>
      <c r="AC58" s="18"/>
      <c r="AD58" s="18"/>
      <c r="AE58" s="18"/>
      <c r="AF58" s="19"/>
      <c r="AG58" s="19"/>
      <c r="AH58" s="18"/>
      <c r="AI58" s="18"/>
      <c r="AJ58" s="18"/>
      <c r="AK58" s="19"/>
      <c r="AL58" s="19"/>
      <c r="AM58" s="19"/>
      <c r="AN58" s="18"/>
      <c r="AO58" s="18"/>
      <c r="AP58" s="18"/>
      <c r="AQ58" s="19"/>
      <c r="AR58" s="19"/>
      <c r="AS58" s="19"/>
      <c r="AT58" s="18"/>
      <c r="AU58" s="18"/>
      <c r="AV58" s="18"/>
      <c r="AW58" s="19"/>
      <c r="AX58" s="19"/>
      <c r="AY58" s="19"/>
      <c r="AZ58" s="18"/>
      <c r="BA58" s="44"/>
    </row>
    <row r="59" spans="1:56" s="3" customFormat="1" x14ac:dyDescent="0.3">
      <c r="A59" s="149"/>
      <c r="C59" s="24"/>
      <c r="D59" s="24"/>
      <c r="E59" s="24"/>
      <c r="F59" s="24"/>
      <c r="G59" s="168"/>
      <c r="H59" s="168"/>
      <c r="I59" s="168"/>
      <c r="J59" s="168"/>
      <c r="K59" s="168"/>
      <c r="L59" s="139"/>
      <c r="M59" s="168"/>
      <c r="N59" s="168"/>
      <c r="O59" s="168"/>
      <c r="P59" s="139"/>
      <c r="Q59" s="40"/>
      <c r="R59" s="40"/>
      <c r="S59" s="168"/>
      <c r="T59" s="168"/>
      <c r="U59" s="168"/>
      <c r="V59" s="168"/>
      <c r="W59" s="168"/>
      <c r="X59" s="139"/>
      <c r="Y59" s="168"/>
      <c r="Z59" s="168"/>
      <c r="AA59" s="168"/>
      <c r="AB59" s="139"/>
      <c r="AC59" s="139"/>
      <c r="AD59" s="139"/>
      <c r="AE59" s="168"/>
      <c r="AF59" s="168"/>
      <c r="AG59" s="139"/>
      <c r="AH59" s="139"/>
      <c r="AI59" s="139"/>
      <c r="AJ59" s="168"/>
      <c r="AK59" s="168"/>
      <c r="AL59" s="168"/>
      <c r="AM59" s="139"/>
      <c r="AN59" s="139"/>
      <c r="AO59" s="139"/>
      <c r="AP59" s="168"/>
      <c r="AQ59" s="168"/>
      <c r="AR59" s="168"/>
      <c r="AS59" s="139"/>
      <c r="AT59" s="139"/>
      <c r="AU59" s="139"/>
      <c r="AV59" s="187"/>
      <c r="AW59" s="187"/>
      <c r="AX59" s="187"/>
      <c r="AY59" s="187"/>
      <c r="AZ59" s="187"/>
      <c r="BA59" s="85" t="e">
        <f>AVERAGE(G59:AZ59)</f>
        <v>#DIV/0!</v>
      </c>
      <c r="BB59" s="24"/>
      <c r="BC59" s="24"/>
      <c r="BD59" s="24"/>
    </row>
    <row r="60" spans="1:56" x14ac:dyDescent="0.3"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40"/>
      <c r="M60" s="41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</row>
    <row r="61" spans="1:56" x14ac:dyDescent="0.3"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40"/>
      <c r="M61" s="41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</row>
  </sheetData>
  <sortState ref="A6:BE19">
    <sortCondition descending="1" ref="BA6:BA19"/>
  </sortState>
  <mergeCells count="24">
    <mergeCell ref="A1:BA2"/>
    <mergeCell ref="F3:K4"/>
    <mergeCell ref="L3:Q4"/>
    <mergeCell ref="R3:W4"/>
    <mergeCell ref="X3:AC4"/>
    <mergeCell ref="AD3:AH4"/>
    <mergeCell ref="AI3:AN4"/>
    <mergeCell ref="AO3:AT4"/>
    <mergeCell ref="AU3:AZ4"/>
    <mergeCell ref="BA3:BA5"/>
    <mergeCell ref="BE3:BE5"/>
    <mergeCell ref="B60:K61"/>
    <mergeCell ref="BB3:BB5"/>
    <mergeCell ref="BC3:BC5"/>
    <mergeCell ref="BD3:BD5"/>
    <mergeCell ref="B25:M25"/>
    <mergeCell ref="G59:K59"/>
    <mergeCell ref="M59:O59"/>
    <mergeCell ref="S59:W59"/>
    <mergeCell ref="Y59:AA59"/>
    <mergeCell ref="AE59:AF59"/>
    <mergeCell ref="AJ59:AL59"/>
    <mergeCell ref="AP59:AR59"/>
    <mergeCell ref="AV59:AZ59"/>
  </mergeCells>
  <printOptions horizontalCentered="1"/>
  <pageMargins left="0.25" right="0.25" top="0.25" bottom="0.25" header="0.31496062992126" footer="0.31496062992126"/>
  <pageSetup paperSize="9" scale="5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Classes</vt:lpstr>
      <vt:lpstr>Overall</vt:lpstr>
      <vt:lpstr>Classes!Print_Area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Lizelle van Rensburg</cp:lastModifiedBy>
  <cp:lastPrinted>2019-08-08T15:23:31Z</cp:lastPrinted>
  <dcterms:created xsi:type="dcterms:W3CDTF">2012-03-03T08:29:38Z</dcterms:created>
  <dcterms:modified xsi:type="dcterms:W3CDTF">2019-11-01T08:39:17Z</dcterms:modified>
</cp:coreProperties>
</file>